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440" windowHeight="736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<sst xmlns="http://schemas.openxmlformats.org/spreadsheetml/2006/main" count="337" uniqueCount="164">
  <si>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</si>
  <si>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</si>
  <si>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</si>
  <si>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</si>
  <si>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</si>
  <si>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</si>
  <si>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</si>
  <si>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</si>
  <si>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</si>
  <si>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</si>
  <si>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</si>
  <si>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</si>
  <si>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</si>
  <si>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</si>
  <si>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</si>
  <si>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</si>
  <si>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</si>
  <si>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</si>
  <si>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</si>
  <si>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</si>
  <si>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</si>
  <si>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</si>
  <si>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</si>
  <si>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</si>
  <si>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</si>
  <si>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1382</t>
  </si>
  <si>
    <t>Zrušený odvod z loterií a pod.her kromě výh.hr.př.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</si>
  <si>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</si>
  <si>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</si>
  <si>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</si>
  <si>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</si>
  <si>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</si>
  <si>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</si>
  <si>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</si>
  <si>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</si>
  <si>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</si>
  <si>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</si>
  <si>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4222</t>
  </si>
  <si>
    <t>Investiční přijaté transfery od krajů</t>
  </si>
  <si>
    <t>Bez ODPA</t>
  </si>
  <si>
    <t>1032</t>
  </si>
  <si>
    <t>2111</t>
  </si>
  <si>
    <t>Příjmy z poskytování služeb a výrobků</t>
  </si>
  <si>
    <t>2131</t>
  </si>
  <si>
    <t>Příjmy z pronájmu pozemků</t>
  </si>
  <si>
    <t>Podpora ostatních produkčních činností</t>
  </si>
  <si>
    <t>3399</t>
  </si>
  <si>
    <t>Ostatní záležitosti kultury,církví a sděl.prostř.</t>
  </si>
  <si>
    <t>3639</t>
  </si>
  <si>
    <t>3111</t>
  </si>
  <si>
    <t>Příjmy z prodeje pozemků</t>
  </si>
  <si>
    <t>Komunální služby a územní rozvoj j.n.</t>
  </si>
  <si>
    <t>3722</t>
  </si>
  <si>
    <t>Sběr a svoz komunálních odpadů</t>
  </si>
  <si>
    <t>3725</t>
  </si>
  <si>
    <t>2324</t>
  </si>
  <si>
    <t>Přijaté nekapitálové příspěvky a náhrady</t>
  </si>
  <si>
    <t>Využívání a zneškodňování komun.odpadů</t>
  </si>
  <si>
    <t>6171</t>
  </si>
  <si>
    <t>Činnost místní správy</t>
  </si>
  <si>
    <t>ROZPOČTOVÉ PŘÍJMY CELKEM</t>
  </si>
  <si>
    <t>II. ROZPOČTOVÉ VÝDAJE</t>
  </si>
  <si>
    <t>5021</t>
  </si>
  <si>
    <t>Ostatní osobní výdaje</t>
  </si>
  <si>
    <t>5139</t>
  </si>
  <si>
    <t>Nákup materiálu j.n.</t>
  </si>
  <si>
    <t>5156</t>
  </si>
  <si>
    <t>Pohonné hmoty a maziva</t>
  </si>
  <si>
    <t>5169</t>
  </si>
  <si>
    <t>Nákup ostatních služeb</t>
  </si>
  <si>
    <t>5171</t>
  </si>
  <si>
    <t>Opravy a udržování</t>
  </si>
  <si>
    <t>Budovy, haly a stavby</t>
  </si>
  <si>
    <t>2219</t>
  </si>
  <si>
    <t>Ostatní záležitosti pozemních komunikací</t>
  </si>
  <si>
    <t>2221</t>
  </si>
  <si>
    <t>5193</t>
  </si>
  <si>
    <t>Výdaje na dopravní územní obslužnost</t>
  </si>
  <si>
    <t>Provoz veřejné silniční dopravy</t>
  </si>
  <si>
    <t>2310</t>
  </si>
  <si>
    <t>Pitná voda</t>
  </si>
  <si>
    <t>2321</t>
  </si>
  <si>
    <t>Odvádění a čištění odpadních vod a nakl.s kaly</t>
  </si>
  <si>
    <t>3322</t>
  </si>
  <si>
    <t>Zachování a obnova kulturních památek</t>
  </si>
  <si>
    <t>5194</t>
  </si>
  <si>
    <t>Věcné dary</t>
  </si>
  <si>
    <t>5492</t>
  </si>
  <si>
    <t>Dary obyvatelstvu</t>
  </si>
  <si>
    <t>3412</t>
  </si>
  <si>
    <t>Stroje, přístroje a zařízení</t>
  </si>
  <si>
    <t>Sportovní zařízení v majetku obce</t>
  </si>
  <si>
    <t>3419</t>
  </si>
  <si>
    <t>5222</t>
  </si>
  <si>
    <t>Neinvestiční transfery spolkům</t>
  </si>
  <si>
    <t>Ostatní tělovýchovná činnost</t>
  </si>
  <si>
    <t>3631</t>
  </si>
  <si>
    <t>Veřejné osvětlení</t>
  </si>
  <si>
    <t>5362</t>
  </si>
  <si>
    <t>Platby daní a poplatků státnímu rozpočtu</t>
  </si>
  <si>
    <t>6130</t>
  </si>
  <si>
    <t>Pozemky</t>
  </si>
  <si>
    <t>5011</t>
  </si>
  <si>
    <t>Platy zaměst. v pr.poměru vyjma zaměst. na služ.m.</t>
  </si>
  <si>
    <t>5032</t>
  </si>
  <si>
    <t>Povinné poj.na veřejné zdravotní pojištění</t>
  </si>
  <si>
    <t>3745</t>
  </si>
  <si>
    <t>Péče o vzhled obcí a veřejnou zeleň</t>
  </si>
  <si>
    <t>5512</t>
  </si>
  <si>
    <t>Požární ochrana - dobrovolná část</t>
  </si>
  <si>
    <t>6112</t>
  </si>
  <si>
    <t>5023</t>
  </si>
  <si>
    <t>Odměny členů zastupitelstva obcí a krajů</t>
  </si>
  <si>
    <t>Zastupitelstva obcí</t>
  </si>
  <si>
    <t>5173</t>
  </si>
  <si>
    <t>Cestovné (tuzemské i zahraniční)</t>
  </si>
  <si>
    <t>5175</t>
  </si>
  <si>
    <t>Pohoštění</t>
  </si>
  <si>
    <t>5038</t>
  </si>
  <si>
    <t>Povinné pojistné na úrazové pojištění</t>
  </si>
  <si>
    <t>5136</t>
  </si>
  <si>
    <t>Knihy, učební pomůcky a tisk</t>
  </si>
  <si>
    <t>5137</t>
  </si>
  <si>
    <t>Drobný hmotný dlouhodobý majetek</t>
  </si>
  <si>
    <t>5154</t>
  </si>
  <si>
    <t>Elektrická energie</t>
  </si>
  <si>
    <t>5155</t>
  </si>
  <si>
    <t>Pevná paliva</t>
  </si>
  <si>
    <t>5161</t>
  </si>
  <si>
    <t>Poštovní služby</t>
  </si>
  <si>
    <t>5162</t>
  </si>
  <si>
    <t>Služby telekomunikací a radiokomunikací</t>
  </si>
  <si>
    <t>5163</t>
  </si>
  <si>
    <t>Služby peněžních ústavů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</si>
  <si>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</si>
  <si>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</si>
  <si>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</si>
  <si>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</si>
  <si>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</si>
  <si>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souv. s inf. a kom.technol</t>
  </si>
  <si>
    <t>5182</t>
  </si>
  <si>
    <t>Poskytované zálohy vlastní pokladně</t>
  </si>
  <si>
    <t>6310</t>
  </si>
  <si>
    <t>Obecné příjmy a výdaje z finančních operací</t>
  </si>
  <si>
    <t>6399</t>
  </si>
  <si>
    <t>5365</t>
  </si>
  <si>
    <t>Platby daní a poplatků krajům, obcím a st.fondům</t>
  </si>
  <si>
    <t>Ostatní finanční operace</t>
  </si>
  <si>
    <t>6409</t>
  </si>
  <si>
    <t>Ostatní činnosti j.n.</t>
  </si>
  <si>
    <t>ROZPOČTOVÉ VÝDAJE CELKEM</t>
  </si>
  <si>
    <t xml:space="preserve">Zveřejněno na úřední desce elektronické i kamenné v plné verzi dne:     </t>
  </si>
  <si>
    <t xml:space="preserve">Konec zveřejnění na úřední desce elektronické i kamenné v plné verzi dne:   </t>
  </si>
  <si>
    <t>Ostatní záležitosti kultury</t>
  </si>
  <si>
    <t>Osttaní záležitosti kultury</t>
  </si>
  <si>
    <t>NÁVRH ROZPOČTU NA ROK 2022</t>
  </si>
  <si>
    <t>Rozpočet schválený   na rok 2021</t>
  </si>
  <si>
    <t>Rozpočet po změnách k 31.10.2021</t>
  </si>
  <si>
    <t>Výsledek od počátku roku k 31.10.2021</t>
  </si>
  <si>
    <t>Rozpočet schválený na rok 2022</t>
  </si>
  <si>
    <t xml:space="preserve">Příjmy z pronájmu ost. nem. věcí </t>
  </si>
  <si>
    <t>Příjmy z pronájmu ost. nem. věcí</t>
  </si>
  <si>
    <t>Drobný dlouhodobý hmotný majetek</t>
  </si>
  <si>
    <t>Volby do Parlamentu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</si>
</sst>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.05"/>
      <name val="Arial"/>
      <family val="2"/>
    </font>
    <font>
      <b/>
      <sz val="8.95"/>
      <name val="Arial"/>
      <family val="2"/>
    </font>
    <font>
      <sz val="8.95"/>
      <name val="Arial"/>
      <family val="2"/>
    </font>
    <font>
      <sz val="8.95"/>
      <name val="Times New Roman"/>
      <family val="1"/>
    </font>
    <font>
      <b/>
      <u val="single"/>
      <sz val="12.5"/>
      <color indexed="18"/>
      <name val="Arial"/>
      <family val="2"/>
    </font>
    <font>
      <b/>
      <sz val="10.65"/>
      <color indexed="1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32" borderId="0" xfId="0" applyFont="1" applyFill="1" applyBorder="1" applyAlignment="1">
      <alignment horizontal="left"/>
    </xf>
    <xf numFmtId="3" fontId="3" fillId="32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" fillId="0" borderId="16" xfId="0" applyFont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7" fillId="32" borderId="18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3" fontId="10" fillId="0" borderId="13" xfId="0" applyNumberFormat="1" applyFont="1" applyBorder="1" applyAlignment="1">
      <alignment/>
    </xf>
    <xf numFmtId="0" fontId="2" fillId="32" borderId="15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3" fontId="13" fillId="0" borderId="2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 horizontal="right"/>
    </xf>
    <xf numFmtId="4" fontId="3" fillId="32" borderId="19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4" fontId="2" fillId="32" borderId="10" xfId="0" applyNumberFormat="1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 horizontal="right"/>
    </xf>
    <xf numFmtId="0" fontId="3" fillId="32" borderId="16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14" fillId="0" borderId="1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4" fillId="32" borderId="16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3" fillId="32" borderId="19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3"/>
  <sheetViews>
    <sheetView tabSelected="1" zoomScalePageLayoutView="0" workbookViewId="0" topLeftCell="A1">
      <selection activeCell="P42" sqref="P42"/>
    </sheetView>
  </sheetViews>
  <sheetFormatPr defaultColWidth="9.140625" defaultRowHeight="12.75" customHeight="1"/>
  <cols>
    <col min="1" max="1" width="5.8515625" style="0" customWidth="1"/>
    <col min="2" max="2" width="0.13671875" style="0" customWidth="1"/>
    <col min="3" max="3" width="0.9921875" style="0" hidden="1" customWidth="1"/>
    <col min="4" max="4" width="2.8515625" style="0" hidden="1" customWidth="1"/>
    <col min="5" max="5" width="5.28125" style="0" customWidth="1"/>
    <col min="6" max="6" width="3.8515625" style="0" customWidth="1"/>
    <col min="7" max="7" width="46.8515625" style="0" customWidth="1"/>
    <col min="8" max="8" width="17.7109375" style="0" customWidth="1"/>
    <col min="9" max="9" width="0.9921875" style="0" hidden="1" customWidth="1"/>
    <col min="10" max="11" width="17.7109375" style="0" customWidth="1"/>
    <col min="12" max="12" width="17.140625" style="0" customWidth="1"/>
  </cols>
  <sheetData>
    <row r="1" spans="1:12" ht="12.75" customHeight="1">
      <c r="A1" s="1"/>
      <c r="B1" s="1"/>
      <c r="C1" s="69" t="s">
        <v>155</v>
      </c>
      <c r="D1" s="69"/>
      <c r="E1" s="69"/>
      <c r="F1" s="69"/>
      <c r="G1" s="69"/>
      <c r="H1" s="69"/>
      <c r="I1" s="69"/>
      <c r="J1" s="69"/>
      <c r="K1" s="69"/>
      <c r="L1" s="69"/>
    </row>
    <row r="2" spans="1:12" ht="12.75" customHeight="1">
      <c r="A2" s="1"/>
      <c r="B2" s="1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.25" customHeight="1">
      <c r="A3" s="1"/>
      <c r="B3" s="1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5.25" customHeight="1">
      <c r="A4" s="37"/>
      <c r="B4" s="2"/>
      <c r="C4" s="2"/>
      <c r="D4" s="2"/>
      <c r="E4" s="2"/>
      <c r="F4" s="2"/>
      <c r="G4" s="2"/>
      <c r="H4" s="2"/>
      <c r="I4" s="2"/>
      <c r="J4" s="2"/>
      <c r="K4" s="2"/>
      <c r="L4" s="14"/>
    </row>
    <row r="5" spans="1:12" ht="12.75" customHeight="1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6"/>
    </row>
    <row r="6" spans="1:12" ht="12.75" customHeight="1">
      <c r="A6" s="35" t="s">
        <v>1</v>
      </c>
      <c r="B6" s="3"/>
      <c r="C6" s="3"/>
      <c r="D6" s="3"/>
      <c r="E6" s="3" t="s">
        <v>2</v>
      </c>
      <c r="F6" s="3"/>
      <c r="G6" s="3" t="s">
        <v>3</v>
      </c>
      <c r="H6" s="67" t="s">
        <v>156</v>
      </c>
      <c r="I6" s="7"/>
      <c r="J6" s="67" t="s">
        <v>157</v>
      </c>
      <c r="K6" s="67" t="s">
        <v>158</v>
      </c>
      <c r="L6" s="71" t="s">
        <v>159</v>
      </c>
    </row>
    <row r="7" spans="1:12" ht="12.75" customHeight="1">
      <c r="A7" s="36" t="s">
        <v>4</v>
      </c>
      <c r="B7" s="4"/>
      <c r="C7" s="4"/>
      <c r="D7" s="4"/>
      <c r="E7" s="4" t="s">
        <v>5</v>
      </c>
      <c r="F7" s="4"/>
      <c r="G7" s="5"/>
      <c r="H7" s="68"/>
      <c r="I7" s="8"/>
      <c r="J7" s="68"/>
      <c r="K7" s="68"/>
      <c r="L7" s="72"/>
    </row>
    <row r="8" spans="1:12" ht="12.75" customHeight="1">
      <c r="A8" s="27" t="s">
        <v>6</v>
      </c>
      <c r="B8" s="17"/>
      <c r="C8" s="17"/>
      <c r="D8" s="17"/>
      <c r="E8" s="18" t="s">
        <v>7</v>
      </c>
      <c r="F8" s="18"/>
      <c r="G8" s="17" t="s">
        <v>8</v>
      </c>
      <c r="H8" s="65">
        <v>579400</v>
      </c>
      <c r="I8" s="65"/>
      <c r="J8" s="41">
        <v>578051</v>
      </c>
      <c r="K8" s="41">
        <v>355476.99</v>
      </c>
      <c r="L8" s="19">
        <v>500000</v>
      </c>
    </row>
    <row r="9" spans="1:12" ht="12.75" customHeight="1">
      <c r="A9" s="27" t="s">
        <v>6</v>
      </c>
      <c r="B9" s="17"/>
      <c r="C9" s="17"/>
      <c r="D9" s="17"/>
      <c r="E9" s="18" t="s">
        <v>9</v>
      </c>
      <c r="F9" s="18"/>
      <c r="G9" s="17" t="s">
        <v>10</v>
      </c>
      <c r="H9" s="65">
        <v>20000</v>
      </c>
      <c r="I9" s="65"/>
      <c r="J9" s="41">
        <v>20000</v>
      </c>
      <c r="K9" s="41">
        <v>17346.98</v>
      </c>
      <c r="L9" s="20">
        <v>20000</v>
      </c>
    </row>
    <row r="10" spans="1:12" ht="12.75" customHeight="1">
      <c r="A10" s="27" t="s">
        <v>6</v>
      </c>
      <c r="B10" s="17"/>
      <c r="C10" s="17"/>
      <c r="D10" s="17"/>
      <c r="E10" s="18" t="s">
        <v>11</v>
      </c>
      <c r="F10" s="18"/>
      <c r="G10" s="17" t="s">
        <v>12</v>
      </c>
      <c r="H10" s="65">
        <v>55000</v>
      </c>
      <c r="I10" s="65"/>
      <c r="J10" s="41">
        <v>63000</v>
      </c>
      <c r="K10" s="41">
        <v>60503.41</v>
      </c>
      <c r="L10" s="20">
        <v>60000</v>
      </c>
    </row>
    <row r="11" spans="1:12" ht="12.75" customHeight="1">
      <c r="A11" s="27" t="s">
        <v>6</v>
      </c>
      <c r="B11" s="17"/>
      <c r="C11" s="17"/>
      <c r="D11" s="17"/>
      <c r="E11" s="18" t="s">
        <v>13</v>
      </c>
      <c r="F11" s="18"/>
      <c r="G11" s="17" t="s">
        <v>14</v>
      </c>
      <c r="H11" s="65">
        <v>460000</v>
      </c>
      <c r="I11" s="65"/>
      <c r="J11" s="41">
        <v>560000</v>
      </c>
      <c r="K11" s="41">
        <v>503282.04</v>
      </c>
      <c r="L11" s="20">
        <v>521300</v>
      </c>
    </row>
    <row r="12" spans="1:12" ht="12.75" customHeight="1">
      <c r="A12" s="27" t="s">
        <v>6</v>
      </c>
      <c r="B12" s="17"/>
      <c r="C12" s="17"/>
      <c r="D12" s="17"/>
      <c r="E12" s="18" t="s">
        <v>15</v>
      </c>
      <c r="F12" s="18"/>
      <c r="G12" s="17" t="s">
        <v>16</v>
      </c>
      <c r="H12" s="65">
        <v>0</v>
      </c>
      <c r="I12" s="65"/>
      <c r="J12" s="41">
        <v>6270</v>
      </c>
      <c r="K12" s="41">
        <v>6270</v>
      </c>
      <c r="L12" s="20">
        <v>0</v>
      </c>
    </row>
    <row r="13" spans="1:12" ht="12.75" customHeight="1">
      <c r="A13" s="27" t="s">
        <v>6</v>
      </c>
      <c r="B13" s="17"/>
      <c r="C13" s="17"/>
      <c r="D13" s="17"/>
      <c r="E13" s="18" t="s">
        <v>17</v>
      </c>
      <c r="F13" s="18"/>
      <c r="G13" s="17" t="s">
        <v>18</v>
      </c>
      <c r="H13" s="65">
        <v>1000000</v>
      </c>
      <c r="I13" s="65"/>
      <c r="J13" s="41">
        <v>1100000</v>
      </c>
      <c r="K13" s="41">
        <v>1073234.52</v>
      </c>
      <c r="L13" s="20">
        <v>1185000</v>
      </c>
    </row>
    <row r="14" spans="1:12" ht="12.75" customHeight="1">
      <c r="A14" s="27" t="s">
        <v>6</v>
      </c>
      <c r="B14" s="17"/>
      <c r="C14" s="17"/>
      <c r="D14" s="17"/>
      <c r="E14" s="18" t="s">
        <v>19</v>
      </c>
      <c r="F14" s="18"/>
      <c r="G14" s="17" t="s">
        <v>20</v>
      </c>
      <c r="H14" s="65">
        <v>76149</v>
      </c>
      <c r="I14" s="65"/>
      <c r="J14" s="41">
        <v>77449</v>
      </c>
      <c r="K14" s="41">
        <v>75680</v>
      </c>
      <c r="L14" s="20">
        <v>80000</v>
      </c>
    </row>
    <row r="15" spans="1:12" ht="12.75" customHeight="1">
      <c r="A15" s="27" t="s">
        <v>6</v>
      </c>
      <c r="B15" s="17"/>
      <c r="C15" s="17"/>
      <c r="D15" s="17"/>
      <c r="E15" s="18" t="s">
        <v>21</v>
      </c>
      <c r="F15" s="18"/>
      <c r="G15" s="17" t="s">
        <v>22</v>
      </c>
      <c r="H15" s="65">
        <v>1500</v>
      </c>
      <c r="I15" s="65"/>
      <c r="J15" s="41">
        <v>1500</v>
      </c>
      <c r="K15" s="41">
        <v>1160</v>
      </c>
      <c r="L15" s="20">
        <v>1500</v>
      </c>
    </row>
    <row r="16" spans="1:12" ht="12.75" customHeight="1">
      <c r="A16" s="27" t="s">
        <v>6</v>
      </c>
      <c r="B16" s="17"/>
      <c r="C16" s="17"/>
      <c r="D16" s="17"/>
      <c r="E16" s="18" t="s">
        <v>23</v>
      </c>
      <c r="F16" s="18"/>
      <c r="G16" s="17" t="s">
        <v>24</v>
      </c>
      <c r="H16" s="65">
        <v>1000</v>
      </c>
      <c r="I16" s="65"/>
      <c r="J16" s="41">
        <v>1000</v>
      </c>
      <c r="K16" s="41">
        <v>0</v>
      </c>
      <c r="L16" s="20">
        <v>1000</v>
      </c>
    </row>
    <row r="17" spans="1:12" ht="12.75" customHeight="1">
      <c r="A17" s="27" t="s">
        <v>6</v>
      </c>
      <c r="B17" s="17"/>
      <c r="C17" s="17"/>
      <c r="D17" s="17"/>
      <c r="E17" s="18" t="s">
        <v>25</v>
      </c>
      <c r="F17" s="18"/>
      <c r="G17" s="17" t="s">
        <v>26</v>
      </c>
      <c r="H17" s="65">
        <v>15000</v>
      </c>
      <c r="I17" s="65"/>
      <c r="J17" s="41">
        <v>15000</v>
      </c>
      <c r="K17" s="41">
        <v>14855.48</v>
      </c>
      <c r="L17" s="20">
        <v>15000</v>
      </c>
    </row>
    <row r="18" spans="1:12" ht="12.75" customHeight="1">
      <c r="A18" s="27" t="s">
        <v>6</v>
      </c>
      <c r="B18" s="17"/>
      <c r="C18" s="17"/>
      <c r="D18" s="17"/>
      <c r="E18" s="18" t="s">
        <v>27</v>
      </c>
      <c r="F18" s="18"/>
      <c r="G18" s="17" t="s">
        <v>28</v>
      </c>
      <c r="H18" s="65">
        <v>320000</v>
      </c>
      <c r="I18" s="65"/>
      <c r="J18" s="41">
        <v>320000</v>
      </c>
      <c r="K18" s="41">
        <v>318832.17</v>
      </c>
      <c r="L18" s="20">
        <v>350000</v>
      </c>
    </row>
    <row r="19" spans="1:12" ht="12.75" customHeight="1">
      <c r="A19" s="27" t="s">
        <v>6</v>
      </c>
      <c r="B19" s="17"/>
      <c r="C19" s="17"/>
      <c r="D19" s="17"/>
      <c r="E19" s="18" t="s">
        <v>29</v>
      </c>
      <c r="F19" s="18"/>
      <c r="G19" s="17" t="s">
        <v>30</v>
      </c>
      <c r="H19" s="41">
        <v>0</v>
      </c>
      <c r="I19" s="41"/>
      <c r="J19" s="41">
        <v>66603.28</v>
      </c>
      <c r="K19" s="41">
        <v>66603.28</v>
      </c>
      <c r="L19" s="20">
        <v>0</v>
      </c>
    </row>
    <row r="20" spans="1:12" ht="12.75" customHeight="1">
      <c r="A20" s="27" t="s">
        <v>6</v>
      </c>
      <c r="B20" s="17"/>
      <c r="C20" s="17"/>
      <c r="D20" s="17"/>
      <c r="E20" s="18" t="s">
        <v>31</v>
      </c>
      <c r="F20" s="18"/>
      <c r="G20" s="17" t="s">
        <v>32</v>
      </c>
      <c r="H20" s="65">
        <v>70751</v>
      </c>
      <c r="I20" s="65"/>
      <c r="J20" s="41">
        <v>70800</v>
      </c>
      <c r="K20" s="41">
        <v>70800</v>
      </c>
      <c r="L20" s="20">
        <v>75000</v>
      </c>
    </row>
    <row r="21" spans="1:12" ht="12.75" customHeight="1">
      <c r="A21" s="27" t="s">
        <v>6</v>
      </c>
      <c r="B21" s="17"/>
      <c r="C21" s="17"/>
      <c r="D21" s="17"/>
      <c r="E21" s="18" t="s">
        <v>33</v>
      </c>
      <c r="F21" s="18"/>
      <c r="G21" s="17" t="s">
        <v>34</v>
      </c>
      <c r="H21" s="65">
        <v>0</v>
      </c>
      <c r="I21" s="65"/>
      <c r="J21" s="41">
        <v>36378</v>
      </c>
      <c r="K21" s="41">
        <v>36378</v>
      </c>
      <c r="L21" s="20">
        <v>0</v>
      </c>
    </row>
    <row r="22" spans="1:12" ht="12.75" customHeight="1">
      <c r="A22" s="27" t="s">
        <v>6</v>
      </c>
      <c r="B22" s="17"/>
      <c r="C22" s="17"/>
      <c r="D22" s="17"/>
      <c r="E22" s="18" t="s">
        <v>35</v>
      </c>
      <c r="F22" s="18"/>
      <c r="G22" s="17" t="s">
        <v>36</v>
      </c>
      <c r="H22" s="65">
        <v>0</v>
      </c>
      <c r="I22" s="65"/>
      <c r="J22" s="41">
        <v>35000</v>
      </c>
      <c r="K22" s="41">
        <v>20000</v>
      </c>
      <c r="L22" s="20">
        <v>0</v>
      </c>
    </row>
    <row r="23" spans="1:12" ht="12.75" customHeight="1">
      <c r="A23" s="27" t="s">
        <v>6</v>
      </c>
      <c r="B23" s="17"/>
      <c r="C23" s="17"/>
      <c r="D23" s="17"/>
      <c r="E23" s="18" t="s">
        <v>37</v>
      </c>
      <c r="F23" s="18"/>
      <c r="G23" s="17" t="s">
        <v>38</v>
      </c>
      <c r="H23" s="65">
        <v>0</v>
      </c>
      <c r="I23" s="65"/>
      <c r="J23" s="41">
        <v>300000</v>
      </c>
      <c r="K23" s="41">
        <v>300000</v>
      </c>
      <c r="L23" s="20">
        <v>0</v>
      </c>
    </row>
    <row r="24" spans="1:12" ht="12.75" customHeight="1">
      <c r="A24" s="28" t="s">
        <v>6</v>
      </c>
      <c r="B24" s="6"/>
      <c r="C24" s="6"/>
      <c r="D24" s="6"/>
      <c r="E24" s="6" t="s">
        <v>39</v>
      </c>
      <c r="F24" s="6"/>
      <c r="G24" s="6"/>
      <c r="H24" s="73">
        <f>SUM(H8:I23)</f>
        <v>2598800</v>
      </c>
      <c r="I24" s="73"/>
      <c r="J24" s="42">
        <f>SUM(J8:J23)</f>
        <v>3251051.28</v>
      </c>
      <c r="K24" s="42">
        <f>SUM(K8:K23)</f>
        <v>2920422.8699999996</v>
      </c>
      <c r="L24" s="29">
        <f>SUM(L8:L23)</f>
        <v>2808800</v>
      </c>
    </row>
    <row r="25" spans="1:12" ht="12.75" customHeight="1">
      <c r="A25" s="23" t="s">
        <v>40</v>
      </c>
      <c r="B25" s="24"/>
      <c r="C25" s="24"/>
      <c r="D25" s="24"/>
      <c r="E25" s="25" t="s">
        <v>41</v>
      </c>
      <c r="F25" s="25"/>
      <c r="G25" s="24" t="s">
        <v>42</v>
      </c>
      <c r="H25" s="66">
        <v>50000</v>
      </c>
      <c r="I25" s="66"/>
      <c r="J25" s="43">
        <v>50000</v>
      </c>
      <c r="K25" s="43">
        <v>49411</v>
      </c>
      <c r="L25" s="26">
        <v>60000</v>
      </c>
    </row>
    <row r="26" spans="1:12" ht="12.75" customHeight="1">
      <c r="A26" s="27" t="s">
        <v>40</v>
      </c>
      <c r="B26" s="17"/>
      <c r="C26" s="17"/>
      <c r="D26" s="17"/>
      <c r="E26" s="18" t="s">
        <v>43</v>
      </c>
      <c r="F26" s="18"/>
      <c r="G26" s="17" t="s">
        <v>44</v>
      </c>
      <c r="H26" s="65">
        <v>1200</v>
      </c>
      <c r="I26" s="65"/>
      <c r="J26" s="41">
        <v>1200</v>
      </c>
      <c r="K26" s="41">
        <v>1109</v>
      </c>
      <c r="L26" s="20">
        <v>1200</v>
      </c>
    </row>
    <row r="27" spans="1:12" ht="12.75" customHeight="1">
      <c r="A27" s="28" t="s">
        <v>40</v>
      </c>
      <c r="B27" s="6"/>
      <c r="C27" s="6"/>
      <c r="D27" s="6"/>
      <c r="E27" s="6" t="s">
        <v>45</v>
      </c>
      <c r="F27" s="6"/>
      <c r="G27" s="6"/>
      <c r="H27" s="73">
        <f>SUM(H25:I26)</f>
        <v>51200</v>
      </c>
      <c r="I27" s="73"/>
      <c r="J27" s="42">
        <f>SUM(J25:J26)</f>
        <v>51200</v>
      </c>
      <c r="K27" s="42">
        <f>SUM(K25:K26)</f>
        <v>50520</v>
      </c>
      <c r="L27" s="29">
        <f>SUM(L25:L26)</f>
        <v>61200</v>
      </c>
    </row>
    <row r="28" spans="1:12" ht="12.75" customHeight="1">
      <c r="A28" s="23">
        <v>3319</v>
      </c>
      <c r="B28" s="24"/>
      <c r="C28" s="24"/>
      <c r="D28" s="24"/>
      <c r="E28" s="25" t="s">
        <v>41</v>
      </c>
      <c r="F28" s="25"/>
      <c r="G28" s="24" t="s">
        <v>42</v>
      </c>
      <c r="H28" s="66">
        <v>45000</v>
      </c>
      <c r="I28" s="66"/>
      <c r="J28" s="43">
        <v>45000</v>
      </c>
      <c r="K28" s="43">
        <v>40200</v>
      </c>
      <c r="L28" s="26">
        <v>45000</v>
      </c>
    </row>
    <row r="29" spans="1:12" ht="12.75" customHeight="1">
      <c r="A29" s="28" t="s">
        <v>46</v>
      </c>
      <c r="B29" s="6"/>
      <c r="C29" s="6"/>
      <c r="D29" s="6"/>
      <c r="E29" s="6" t="s">
        <v>153</v>
      </c>
      <c r="F29" s="6"/>
      <c r="G29" s="6"/>
      <c r="H29" s="73">
        <v>45000</v>
      </c>
      <c r="I29" s="73"/>
      <c r="J29" s="44">
        <f>SUM(J28)</f>
        <v>45000</v>
      </c>
      <c r="K29" s="44">
        <v>40200</v>
      </c>
      <c r="L29" s="30">
        <f>SUM(L28)</f>
        <v>45000</v>
      </c>
    </row>
    <row r="30" spans="1:12" ht="12.75" customHeight="1">
      <c r="A30" s="52">
        <v>3412</v>
      </c>
      <c r="B30" s="22">
        <v>2132</v>
      </c>
      <c r="C30" s="22"/>
      <c r="D30" s="22"/>
      <c r="E30" s="22">
        <v>2132</v>
      </c>
      <c r="F30" s="22"/>
      <c r="G30" s="55" t="s">
        <v>161</v>
      </c>
      <c r="H30" s="56">
        <v>0</v>
      </c>
      <c r="I30" s="56"/>
      <c r="J30" s="56">
        <v>15000</v>
      </c>
      <c r="K30" s="56">
        <v>7300</v>
      </c>
      <c r="L30" s="19">
        <v>15000</v>
      </c>
    </row>
    <row r="31" spans="1:12" ht="12.75" customHeight="1">
      <c r="A31" s="28">
        <v>3412</v>
      </c>
      <c r="B31" s="6">
        <v>2132</v>
      </c>
      <c r="C31" s="6"/>
      <c r="D31" s="6"/>
      <c r="E31" s="63" t="s">
        <v>160</v>
      </c>
      <c r="F31" s="6"/>
      <c r="G31" s="6"/>
      <c r="H31" s="42">
        <v>0</v>
      </c>
      <c r="I31" s="42"/>
      <c r="J31" s="44">
        <v>15000</v>
      </c>
      <c r="K31" s="44">
        <v>7300</v>
      </c>
      <c r="L31" s="30">
        <v>15000</v>
      </c>
    </row>
    <row r="32" spans="1:12" ht="12.75" customHeight="1">
      <c r="A32" s="27" t="s">
        <v>48</v>
      </c>
      <c r="B32" s="17"/>
      <c r="C32" s="17"/>
      <c r="D32" s="17"/>
      <c r="E32" s="18" t="s">
        <v>43</v>
      </c>
      <c r="F32" s="18"/>
      <c r="G32" s="17" t="s">
        <v>44</v>
      </c>
      <c r="H32" s="65">
        <v>33000</v>
      </c>
      <c r="I32" s="65"/>
      <c r="J32" s="41">
        <v>33000</v>
      </c>
      <c r="K32" s="41">
        <v>32738</v>
      </c>
      <c r="L32" s="20">
        <v>33000</v>
      </c>
    </row>
    <row r="33" spans="1:12" ht="12.75" customHeight="1">
      <c r="A33" s="27" t="s">
        <v>48</v>
      </c>
      <c r="B33" s="17"/>
      <c r="C33" s="17"/>
      <c r="D33" s="17"/>
      <c r="E33" s="18" t="s">
        <v>49</v>
      </c>
      <c r="F33" s="18"/>
      <c r="G33" s="17" t="s">
        <v>50</v>
      </c>
      <c r="H33" s="65">
        <v>10000</v>
      </c>
      <c r="I33" s="65"/>
      <c r="J33" s="41">
        <v>10000</v>
      </c>
      <c r="K33" s="41">
        <v>0</v>
      </c>
      <c r="L33" s="20">
        <v>10000</v>
      </c>
    </row>
    <row r="34" spans="1:12" ht="12.75" customHeight="1">
      <c r="A34" s="28" t="s">
        <v>48</v>
      </c>
      <c r="B34" s="6"/>
      <c r="C34" s="6"/>
      <c r="D34" s="6"/>
      <c r="E34" s="6" t="s">
        <v>51</v>
      </c>
      <c r="F34" s="6"/>
      <c r="G34" s="6"/>
      <c r="H34" s="73">
        <f>SUM(H32:I33)</f>
        <v>43000</v>
      </c>
      <c r="I34" s="73"/>
      <c r="J34" s="42">
        <f>SUM(J32:J33)</f>
        <v>43000</v>
      </c>
      <c r="K34" s="42">
        <f>SUM(K32:K33)</f>
        <v>32738</v>
      </c>
      <c r="L34" s="34">
        <f>SUM(L32:L33)</f>
        <v>43000</v>
      </c>
    </row>
    <row r="35" spans="1:12" ht="12.75" customHeight="1">
      <c r="A35" s="23" t="s">
        <v>52</v>
      </c>
      <c r="B35" s="24"/>
      <c r="C35" s="24"/>
      <c r="D35" s="24"/>
      <c r="E35" s="25" t="s">
        <v>41</v>
      </c>
      <c r="F35" s="25"/>
      <c r="G35" s="24" t="s">
        <v>42</v>
      </c>
      <c r="H35" s="66">
        <v>2000</v>
      </c>
      <c r="I35" s="66"/>
      <c r="J35" s="43">
        <v>2000</v>
      </c>
      <c r="K35" s="43">
        <v>2000</v>
      </c>
      <c r="L35" s="26">
        <v>2000</v>
      </c>
    </row>
    <row r="36" spans="1:12" ht="12.75" customHeight="1">
      <c r="A36" s="28" t="s">
        <v>52</v>
      </c>
      <c r="B36" s="6"/>
      <c r="C36" s="6"/>
      <c r="D36" s="6"/>
      <c r="E36" s="6" t="s">
        <v>53</v>
      </c>
      <c r="F36" s="6"/>
      <c r="G36" s="6"/>
      <c r="H36" s="74">
        <v>2000</v>
      </c>
      <c r="I36" s="74"/>
      <c r="J36" s="44">
        <f>SUM(J35)</f>
        <v>2000</v>
      </c>
      <c r="K36" s="44">
        <f>SUM(K35)</f>
        <v>2000</v>
      </c>
      <c r="L36" s="30">
        <f>SUM(L35)</f>
        <v>2000</v>
      </c>
    </row>
    <row r="37" spans="1:12" ht="12.75" customHeight="1">
      <c r="A37" s="23" t="s">
        <v>54</v>
      </c>
      <c r="B37" s="24"/>
      <c r="C37" s="24"/>
      <c r="D37" s="24"/>
      <c r="E37" s="25" t="s">
        <v>55</v>
      </c>
      <c r="F37" s="25"/>
      <c r="G37" s="24" t="s">
        <v>56</v>
      </c>
      <c r="H37" s="66">
        <v>20000</v>
      </c>
      <c r="I37" s="66"/>
      <c r="J37" s="43">
        <v>20000</v>
      </c>
      <c r="K37" s="43">
        <v>16701.5</v>
      </c>
      <c r="L37" s="26">
        <v>25000</v>
      </c>
    </row>
    <row r="38" spans="1:12" ht="12.75" customHeight="1">
      <c r="A38" s="28" t="s">
        <v>54</v>
      </c>
      <c r="B38" s="6"/>
      <c r="C38" s="6"/>
      <c r="D38" s="6"/>
      <c r="E38" s="6" t="s">
        <v>57</v>
      </c>
      <c r="F38" s="6"/>
      <c r="G38" s="6"/>
      <c r="H38" s="73">
        <v>20000</v>
      </c>
      <c r="I38" s="73"/>
      <c r="J38" s="42">
        <f>SUM(J37)</f>
        <v>20000</v>
      </c>
      <c r="K38" s="42">
        <f>SUM(K37)</f>
        <v>16701.5</v>
      </c>
      <c r="L38" s="29">
        <f>SUM(L37)</f>
        <v>25000</v>
      </c>
    </row>
    <row r="39" spans="1:12" ht="12.75" customHeight="1">
      <c r="A39" s="32" t="s">
        <v>60</v>
      </c>
      <c r="B39" s="33"/>
      <c r="C39" s="33"/>
      <c r="D39" s="33"/>
      <c r="E39" s="33"/>
      <c r="F39" s="33"/>
      <c r="G39" s="33"/>
      <c r="H39" s="75">
        <f>SUM(H24+H27+H29+H34+H36+H38)</f>
        <v>2760000</v>
      </c>
      <c r="I39" s="75"/>
      <c r="J39" s="46">
        <f>SUM(J24+J27+J29+J31+J34+J36+J38)</f>
        <v>3427251.28</v>
      </c>
      <c r="K39" s="46">
        <f>SUM(K24+K27+K29+K31+K34+K36+K38)</f>
        <v>3069882.3699999996</v>
      </c>
      <c r="L39" s="40">
        <f>SUM(L38,L36,L34,L29,L27,L24+L31)</f>
        <v>3000000</v>
      </c>
    </row>
    <row r="40" spans="1:12" ht="12" customHeight="1">
      <c r="A40" s="12"/>
      <c r="B40" s="12"/>
      <c r="C40" s="12"/>
      <c r="D40" s="12"/>
      <c r="E40" s="12"/>
      <c r="F40" s="12"/>
      <c r="G40" s="12"/>
      <c r="H40" s="13"/>
      <c r="I40" s="13"/>
      <c r="J40" s="13"/>
      <c r="K40" s="45"/>
      <c r="L40" s="20"/>
    </row>
    <row r="41" spans="1:12" ht="12.75" customHeight="1">
      <c r="A41" s="15" t="s">
        <v>61</v>
      </c>
      <c r="B41" s="15"/>
      <c r="C41" s="15"/>
      <c r="D41" s="15"/>
      <c r="E41" s="15"/>
      <c r="F41" s="15"/>
      <c r="G41" s="15"/>
      <c r="H41" s="21"/>
      <c r="I41" s="21"/>
      <c r="J41" s="21"/>
      <c r="K41" s="47"/>
      <c r="L41" s="20"/>
    </row>
    <row r="42" spans="1:12" ht="12.75" customHeight="1">
      <c r="A42" s="35" t="s">
        <v>1</v>
      </c>
      <c r="B42" s="3"/>
      <c r="C42" s="3"/>
      <c r="D42" s="3"/>
      <c r="E42" s="3" t="s">
        <v>2</v>
      </c>
      <c r="F42" s="3"/>
      <c r="G42" s="3" t="s">
        <v>3</v>
      </c>
      <c r="H42" s="9"/>
      <c r="I42" s="9"/>
      <c r="J42" s="9"/>
      <c r="K42" s="48"/>
      <c r="L42" s="26"/>
    </row>
    <row r="43" spans="1:12" ht="12.75" customHeight="1">
      <c r="A43" s="36" t="s">
        <v>4</v>
      </c>
      <c r="B43" s="4"/>
      <c r="C43" s="4"/>
      <c r="D43" s="4"/>
      <c r="E43" s="4" t="s">
        <v>5</v>
      </c>
      <c r="F43" s="4"/>
      <c r="G43" s="5"/>
      <c r="H43" s="10"/>
      <c r="I43" s="10"/>
      <c r="J43" s="10"/>
      <c r="K43" s="49"/>
      <c r="L43" s="31"/>
    </row>
    <row r="44" spans="1:12" ht="12.75" customHeight="1">
      <c r="A44" s="23" t="s">
        <v>40</v>
      </c>
      <c r="B44" s="24"/>
      <c r="C44" s="24"/>
      <c r="D44" s="24"/>
      <c r="E44" s="25" t="s">
        <v>62</v>
      </c>
      <c r="F44" s="25"/>
      <c r="G44" s="24" t="s">
        <v>63</v>
      </c>
      <c r="H44" s="66">
        <v>30000</v>
      </c>
      <c r="I44" s="66"/>
      <c r="J44" s="43">
        <v>60000</v>
      </c>
      <c r="K44" s="43">
        <v>44856</v>
      </c>
      <c r="L44" s="26">
        <v>50000</v>
      </c>
    </row>
    <row r="45" spans="1:12" ht="12.75" customHeight="1">
      <c r="A45" s="27" t="s">
        <v>40</v>
      </c>
      <c r="B45" s="17"/>
      <c r="C45" s="17"/>
      <c r="D45" s="17"/>
      <c r="E45" s="18" t="s">
        <v>64</v>
      </c>
      <c r="F45" s="18"/>
      <c r="G45" s="17" t="s">
        <v>65</v>
      </c>
      <c r="H45" s="65">
        <v>30000</v>
      </c>
      <c r="I45" s="65"/>
      <c r="J45" s="41">
        <v>50000</v>
      </c>
      <c r="K45" s="41">
        <v>41635.7</v>
      </c>
      <c r="L45" s="20">
        <v>50000</v>
      </c>
    </row>
    <row r="46" spans="1:12" ht="12.75" customHeight="1">
      <c r="A46" s="27" t="s">
        <v>40</v>
      </c>
      <c r="B46" s="17"/>
      <c r="C46" s="17"/>
      <c r="D46" s="17"/>
      <c r="E46" s="18" t="s">
        <v>66</v>
      </c>
      <c r="F46" s="18"/>
      <c r="G46" s="17" t="s">
        <v>67</v>
      </c>
      <c r="H46" s="65">
        <v>2000</v>
      </c>
      <c r="I46" s="65"/>
      <c r="J46" s="41">
        <v>10000</v>
      </c>
      <c r="K46" s="41">
        <v>7233</v>
      </c>
      <c r="L46" s="20">
        <v>10000</v>
      </c>
    </row>
    <row r="47" spans="1:12" ht="12.75" customHeight="1">
      <c r="A47" s="27" t="s">
        <v>40</v>
      </c>
      <c r="B47" s="17"/>
      <c r="C47" s="17"/>
      <c r="D47" s="17"/>
      <c r="E47" s="18" t="s">
        <v>68</v>
      </c>
      <c r="F47" s="18"/>
      <c r="G47" s="17" t="s">
        <v>69</v>
      </c>
      <c r="H47" s="65">
        <v>50000</v>
      </c>
      <c r="I47" s="65"/>
      <c r="J47" s="41">
        <v>86378</v>
      </c>
      <c r="K47" s="41">
        <v>36656</v>
      </c>
      <c r="L47" s="20">
        <v>40000</v>
      </c>
    </row>
    <row r="48" spans="1:12" ht="12.75" customHeight="1">
      <c r="A48" s="27" t="s">
        <v>40</v>
      </c>
      <c r="B48" s="17"/>
      <c r="C48" s="17"/>
      <c r="D48" s="17"/>
      <c r="E48" s="18" t="s">
        <v>70</v>
      </c>
      <c r="F48" s="18"/>
      <c r="G48" s="17" t="s">
        <v>71</v>
      </c>
      <c r="H48" s="65">
        <v>10000</v>
      </c>
      <c r="I48" s="65"/>
      <c r="J48" s="41">
        <v>100000</v>
      </c>
      <c r="K48" s="41">
        <v>0</v>
      </c>
      <c r="L48" s="20">
        <v>30000</v>
      </c>
    </row>
    <row r="49" spans="1:12" ht="12.75" customHeight="1">
      <c r="A49" s="28" t="s">
        <v>40</v>
      </c>
      <c r="B49" s="6"/>
      <c r="C49" s="6"/>
      <c r="D49" s="6"/>
      <c r="E49" s="6" t="s">
        <v>45</v>
      </c>
      <c r="F49" s="6"/>
      <c r="G49" s="6"/>
      <c r="H49" s="74">
        <f>SUM(H44:I48)</f>
        <v>122000</v>
      </c>
      <c r="I49" s="74"/>
      <c r="J49" s="44">
        <f>SUM(J44:J48)</f>
        <v>306378</v>
      </c>
      <c r="K49" s="44">
        <f>SUM(K44:K48)</f>
        <v>130380.7</v>
      </c>
      <c r="L49" s="30">
        <f>SUM(L44:L48)</f>
        <v>180000</v>
      </c>
    </row>
    <row r="50" spans="1:12" ht="12.75" customHeight="1">
      <c r="A50" s="54">
        <v>2219</v>
      </c>
      <c r="B50" s="22"/>
      <c r="C50" s="22"/>
      <c r="D50" s="22"/>
      <c r="E50" s="22">
        <v>5154</v>
      </c>
      <c r="F50" s="22"/>
      <c r="G50" s="55" t="s">
        <v>125</v>
      </c>
      <c r="H50" s="45"/>
      <c r="I50" s="45"/>
      <c r="J50" s="56">
        <v>10000</v>
      </c>
      <c r="K50" s="56">
        <v>7500</v>
      </c>
      <c r="L50" s="19">
        <v>15000</v>
      </c>
    </row>
    <row r="51" spans="1:12" ht="12.75" customHeight="1">
      <c r="A51" s="27">
        <v>2219</v>
      </c>
      <c r="B51" s="17"/>
      <c r="C51" s="17"/>
      <c r="D51" s="17"/>
      <c r="E51" s="18" t="s">
        <v>68</v>
      </c>
      <c r="F51" s="18"/>
      <c r="G51" s="17" t="s">
        <v>69</v>
      </c>
      <c r="H51" s="65">
        <v>50000</v>
      </c>
      <c r="I51" s="65"/>
      <c r="J51" s="41">
        <v>50000</v>
      </c>
      <c r="K51" s="41">
        <v>0</v>
      </c>
      <c r="L51" s="20">
        <v>45000</v>
      </c>
    </row>
    <row r="52" spans="1:12" ht="12.75" customHeight="1">
      <c r="A52" s="62">
        <v>2219</v>
      </c>
      <c r="B52" s="50"/>
      <c r="C52" s="50"/>
      <c r="D52" s="50"/>
      <c r="E52" s="53">
        <v>5171</v>
      </c>
      <c r="F52" s="50"/>
      <c r="G52" s="50" t="s">
        <v>71</v>
      </c>
      <c r="H52" s="51">
        <v>450000</v>
      </c>
      <c r="I52" s="51"/>
      <c r="J52" s="51">
        <v>1000000</v>
      </c>
      <c r="K52" s="51">
        <v>987685.53</v>
      </c>
      <c r="L52" s="61">
        <v>0</v>
      </c>
    </row>
    <row r="53" spans="1:12" ht="12.75" customHeight="1">
      <c r="A53" s="62">
        <v>2219</v>
      </c>
      <c r="B53" s="50"/>
      <c r="C53" s="50"/>
      <c r="D53" s="50"/>
      <c r="E53" s="53">
        <v>6121</v>
      </c>
      <c r="F53" s="50"/>
      <c r="G53" s="50" t="s">
        <v>72</v>
      </c>
      <c r="H53" s="51"/>
      <c r="I53" s="51"/>
      <c r="J53" s="51">
        <v>1115000</v>
      </c>
      <c r="K53" s="51">
        <v>957011.52</v>
      </c>
      <c r="L53" s="61">
        <v>0</v>
      </c>
    </row>
    <row r="54" spans="1:12" ht="12.75" customHeight="1">
      <c r="A54" s="62">
        <v>2219</v>
      </c>
      <c r="B54" s="50">
        <v>6122</v>
      </c>
      <c r="C54" s="50"/>
      <c r="D54" s="50"/>
      <c r="E54" s="53">
        <v>6122</v>
      </c>
      <c r="F54" s="50"/>
      <c r="G54" s="50" t="s">
        <v>90</v>
      </c>
      <c r="H54" s="51">
        <v>150000</v>
      </c>
      <c r="I54" s="51"/>
      <c r="J54" s="51">
        <v>150000</v>
      </c>
      <c r="K54" s="51">
        <v>0</v>
      </c>
      <c r="L54" s="61">
        <v>0</v>
      </c>
    </row>
    <row r="55" spans="1:12" ht="12.75" customHeight="1">
      <c r="A55" s="28" t="s">
        <v>73</v>
      </c>
      <c r="B55" s="6"/>
      <c r="C55" s="6"/>
      <c r="D55" s="6"/>
      <c r="E55" s="6" t="s">
        <v>74</v>
      </c>
      <c r="F55" s="6"/>
      <c r="G55" s="6"/>
      <c r="H55" s="74">
        <f>SUM(H50:I54)</f>
        <v>650000</v>
      </c>
      <c r="I55" s="74"/>
      <c r="J55" s="44">
        <f>SUM(J50:J54)</f>
        <v>2325000</v>
      </c>
      <c r="K55" s="44">
        <f>SUM(K50:K54)</f>
        <v>1952197.05</v>
      </c>
      <c r="L55" s="30">
        <f>SUM(L50:L54)</f>
        <v>60000</v>
      </c>
    </row>
    <row r="56" spans="1:12" ht="12.75" customHeight="1">
      <c r="A56" s="23" t="s">
        <v>75</v>
      </c>
      <c r="B56" s="24"/>
      <c r="C56" s="24"/>
      <c r="D56" s="24"/>
      <c r="E56" s="25" t="s">
        <v>76</v>
      </c>
      <c r="F56" s="25"/>
      <c r="G56" s="24" t="s">
        <v>77</v>
      </c>
      <c r="H56" s="66">
        <v>3000</v>
      </c>
      <c r="I56" s="66"/>
      <c r="J56" s="43">
        <v>3000</v>
      </c>
      <c r="K56" s="43">
        <v>0</v>
      </c>
      <c r="L56" s="26">
        <v>3000</v>
      </c>
    </row>
    <row r="57" spans="1:12" ht="12.75" customHeight="1">
      <c r="A57" s="28" t="s">
        <v>75</v>
      </c>
      <c r="B57" s="6"/>
      <c r="C57" s="6"/>
      <c r="D57" s="6"/>
      <c r="E57" s="6" t="s">
        <v>78</v>
      </c>
      <c r="F57" s="6"/>
      <c r="G57" s="6"/>
      <c r="H57" s="74">
        <v>3000</v>
      </c>
      <c r="I57" s="74"/>
      <c r="J57" s="44">
        <f>SUM(J56)</f>
        <v>3000</v>
      </c>
      <c r="K57" s="44">
        <f>SUM(K56)</f>
        <v>0</v>
      </c>
      <c r="L57" s="30">
        <f>SUM(L56)</f>
        <v>3000</v>
      </c>
    </row>
    <row r="58" spans="1:12" ht="12.75" customHeight="1">
      <c r="A58" s="23" t="s">
        <v>79</v>
      </c>
      <c r="B58" s="24"/>
      <c r="C58" s="24"/>
      <c r="D58" s="24"/>
      <c r="E58" s="25" t="s">
        <v>68</v>
      </c>
      <c r="F58" s="25"/>
      <c r="G58" s="24" t="s">
        <v>69</v>
      </c>
      <c r="H58" s="66">
        <v>10000</v>
      </c>
      <c r="I58" s="66"/>
      <c r="J58" s="43">
        <v>10000</v>
      </c>
      <c r="K58" s="43">
        <v>0</v>
      </c>
      <c r="L58" s="26">
        <v>10000</v>
      </c>
    </row>
    <row r="59" spans="1:12" ht="12.75" customHeight="1">
      <c r="A59" s="28" t="s">
        <v>79</v>
      </c>
      <c r="B59" s="6"/>
      <c r="C59" s="6"/>
      <c r="D59" s="6"/>
      <c r="E59" s="6" t="s">
        <v>80</v>
      </c>
      <c r="F59" s="6"/>
      <c r="G59" s="6"/>
      <c r="H59" s="74">
        <f>SUM(H58:I58)</f>
        <v>10000</v>
      </c>
      <c r="I59" s="74"/>
      <c r="J59" s="44">
        <f>SUM(J58:J58)</f>
        <v>10000</v>
      </c>
      <c r="K59" s="44">
        <f>SUM(K58:K58)</f>
        <v>0</v>
      </c>
      <c r="L59" s="30">
        <f>SUM(L58:L58)</f>
        <v>10000</v>
      </c>
    </row>
    <row r="60" spans="1:12" ht="12.75" customHeight="1">
      <c r="A60" s="23" t="s">
        <v>81</v>
      </c>
      <c r="B60" s="24"/>
      <c r="C60" s="24"/>
      <c r="D60" s="24"/>
      <c r="E60" s="25" t="s">
        <v>68</v>
      </c>
      <c r="F60" s="25"/>
      <c r="G60" s="24" t="s">
        <v>69</v>
      </c>
      <c r="H60" s="66">
        <v>10000</v>
      </c>
      <c r="I60" s="66"/>
      <c r="J60" s="43">
        <v>20000</v>
      </c>
      <c r="K60" s="43">
        <v>0</v>
      </c>
      <c r="L60" s="60">
        <v>10000</v>
      </c>
    </row>
    <row r="61" spans="1:12" ht="12.75" customHeight="1">
      <c r="A61" s="27" t="s">
        <v>81</v>
      </c>
      <c r="B61" s="17"/>
      <c r="C61" s="17"/>
      <c r="D61" s="17"/>
      <c r="E61" s="18" t="s">
        <v>70</v>
      </c>
      <c r="F61" s="18"/>
      <c r="G61" s="17" t="s">
        <v>71</v>
      </c>
      <c r="H61" s="65">
        <v>30000</v>
      </c>
      <c r="I61" s="65"/>
      <c r="J61" s="41">
        <v>20000</v>
      </c>
      <c r="K61" s="41">
        <v>0</v>
      </c>
      <c r="L61" s="20">
        <v>20000</v>
      </c>
    </row>
    <row r="62" spans="1:12" ht="12.75" customHeight="1">
      <c r="A62" s="28" t="s">
        <v>81</v>
      </c>
      <c r="B62" s="6"/>
      <c r="C62" s="6"/>
      <c r="D62" s="6"/>
      <c r="E62" s="6" t="s">
        <v>82</v>
      </c>
      <c r="F62" s="6"/>
      <c r="G62" s="6"/>
      <c r="H62" s="74">
        <f>SUM(H60:I61)</f>
        <v>40000</v>
      </c>
      <c r="I62" s="74"/>
      <c r="J62" s="44">
        <f>SUM(J60:J61)</f>
        <v>40000</v>
      </c>
      <c r="K62" s="44">
        <f>SUM(K60:K61)</f>
        <v>0</v>
      </c>
      <c r="L62" s="30">
        <f>SUM(L60:L61)</f>
        <v>30000</v>
      </c>
    </row>
    <row r="63" spans="1:12" ht="12.75" customHeight="1">
      <c r="A63" s="27">
        <v>3319</v>
      </c>
      <c r="B63" s="17"/>
      <c r="C63" s="17"/>
      <c r="D63" s="17"/>
      <c r="E63" s="18">
        <v>5169</v>
      </c>
      <c r="F63" s="18"/>
      <c r="G63" s="17" t="s">
        <v>69</v>
      </c>
      <c r="H63" s="65">
        <v>100000</v>
      </c>
      <c r="I63" s="65"/>
      <c r="J63" s="41">
        <v>120000</v>
      </c>
      <c r="K63" s="41">
        <v>86692.57</v>
      </c>
      <c r="L63" s="59">
        <v>100000</v>
      </c>
    </row>
    <row r="64" spans="1:12" ht="12.75" customHeight="1">
      <c r="A64" s="28">
        <v>3319</v>
      </c>
      <c r="B64" s="6"/>
      <c r="C64" s="6"/>
      <c r="D64" s="6"/>
      <c r="E64" s="6" t="s">
        <v>154</v>
      </c>
      <c r="F64" s="6"/>
      <c r="G64" s="6"/>
      <c r="H64" s="74">
        <f>SUM(H63)</f>
        <v>100000</v>
      </c>
      <c r="I64" s="74"/>
      <c r="J64" s="44">
        <f>SUM(J63)</f>
        <v>120000</v>
      </c>
      <c r="K64" s="44">
        <f>SUM(K63)</f>
        <v>86692.57</v>
      </c>
      <c r="L64" s="30">
        <f>SUM(L63)</f>
        <v>100000</v>
      </c>
    </row>
    <row r="65" spans="1:12" ht="12.75" customHeight="1">
      <c r="A65" s="27" t="s">
        <v>83</v>
      </c>
      <c r="B65" s="17"/>
      <c r="C65" s="17"/>
      <c r="D65" s="17"/>
      <c r="E65" s="18" t="s">
        <v>70</v>
      </c>
      <c r="F65" s="18"/>
      <c r="G65" s="17" t="s">
        <v>71</v>
      </c>
      <c r="H65" s="65">
        <v>30000</v>
      </c>
      <c r="I65" s="65"/>
      <c r="J65" s="41">
        <v>30000</v>
      </c>
      <c r="K65" s="41">
        <v>0</v>
      </c>
      <c r="L65" s="20">
        <v>250000</v>
      </c>
    </row>
    <row r="66" spans="1:12" ht="12.75" customHeight="1">
      <c r="A66" s="28" t="s">
        <v>83</v>
      </c>
      <c r="B66" s="6"/>
      <c r="C66" s="6"/>
      <c r="D66" s="6"/>
      <c r="E66" s="6" t="s">
        <v>84</v>
      </c>
      <c r="F66" s="6"/>
      <c r="G66" s="6"/>
      <c r="H66" s="74">
        <f>SUM(H65)</f>
        <v>30000</v>
      </c>
      <c r="I66" s="74"/>
      <c r="J66" s="44">
        <f>SUM(J65)</f>
        <v>30000</v>
      </c>
      <c r="K66" s="44">
        <f>SUM(K65)</f>
        <v>0</v>
      </c>
      <c r="L66" s="30">
        <f>SUM(L65)</f>
        <v>250000</v>
      </c>
    </row>
    <row r="67" spans="1:12" ht="12.75" customHeight="1">
      <c r="A67" s="23" t="s">
        <v>46</v>
      </c>
      <c r="B67" s="24"/>
      <c r="C67" s="24"/>
      <c r="D67" s="24"/>
      <c r="E67" s="25" t="s">
        <v>62</v>
      </c>
      <c r="F67" s="25"/>
      <c r="G67" s="24" t="s">
        <v>63</v>
      </c>
      <c r="H67" s="66">
        <v>5000</v>
      </c>
      <c r="I67" s="66"/>
      <c r="J67" s="43">
        <v>5000</v>
      </c>
      <c r="K67" s="43">
        <v>1700</v>
      </c>
      <c r="L67" s="26">
        <v>5000</v>
      </c>
    </row>
    <row r="68" spans="1:12" ht="12.75" customHeight="1">
      <c r="A68" s="27">
        <v>3399</v>
      </c>
      <c r="B68" s="17"/>
      <c r="C68" s="17"/>
      <c r="D68" s="17"/>
      <c r="E68" s="18">
        <v>5139</v>
      </c>
      <c r="F68" s="18"/>
      <c r="G68" s="17" t="s">
        <v>65</v>
      </c>
      <c r="H68" s="41">
        <v>20000</v>
      </c>
      <c r="I68" s="41"/>
      <c r="J68" s="41">
        <v>20000</v>
      </c>
      <c r="K68" s="41">
        <v>0</v>
      </c>
      <c r="L68" s="20">
        <v>10000</v>
      </c>
    </row>
    <row r="69" spans="1:12" ht="12.75" customHeight="1">
      <c r="A69" s="27" t="s">
        <v>46</v>
      </c>
      <c r="B69" s="17"/>
      <c r="C69" s="17"/>
      <c r="D69" s="17"/>
      <c r="E69" s="18" t="s">
        <v>68</v>
      </c>
      <c r="F69" s="18"/>
      <c r="G69" s="17" t="s">
        <v>69</v>
      </c>
      <c r="H69" s="65">
        <v>10000</v>
      </c>
      <c r="I69" s="65"/>
      <c r="J69" s="41">
        <v>10000</v>
      </c>
      <c r="K69" s="41">
        <v>0</v>
      </c>
      <c r="L69" s="20">
        <v>10000</v>
      </c>
    </row>
    <row r="70" spans="1:12" ht="12.75" customHeight="1">
      <c r="A70" s="27" t="s">
        <v>46</v>
      </c>
      <c r="B70" s="17"/>
      <c r="C70" s="17"/>
      <c r="D70" s="17"/>
      <c r="E70" s="18" t="s">
        <v>85</v>
      </c>
      <c r="F70" s="18"/>
      <c r="G70" s="17" t="s">
        <v>86</v>
      </c>
      <c r="H70" s="65">
        <v>20000</v>
      </c>
      <c r="I70" s="65"/>
      <c r="J70" s="41">
        <v>20000</v>
      </c>
      <c r="K70" s="41">
        <v>831</v>
      </c>
      <c r="L70" s="20">
        <v>10000</v>
      </c>
    </row>
    <row r="71" spans="1:12" ht="12.75" customHeight="1">
      <c r="A71" s="27" t="s">
        <v>46</v>
      </c>
      <c r="B71" s="17"/>
      <c r="C71" s="17"/>
      <c r="D71" s="17"/>
      <c r="E71" s="18" t="s">
        <v>87</v>
      </c>
      <c r="F71" s="18"/>
      <c r="G71" s="17" t="s">
        <v>88</v>
      </c>
      <c r="H71" s="65">
        <v>20000</v>
      </c>
      <c r="I71" s="65"/>
      <c r="J71" s="41">
        <v>20000</v>
      </c>
      <c r="K71" s="41">
        <v>0</v>
      </c>
      <c r="L71" s="20">
        <v>20000</v>
      </c>
    </row>
    <row r="72" spans="1:12" ht="12.75" customHeight="1">
      <c r="A72" s="28" t="s">
        <v>46</v>
      </c>
      <c r="B72" s="6"/>
      <c r="C72" s="6"/>
      <c r="D72" s="6"/>
      <c r="E72" s="6" t="s">
        <v>47</v>
      </c>
      <c r="F72" s="6"/>
      <c r="G72" s="6"/>
      <c r="H72" s="74">
        <f>SUM(H67:I71)</f>
        <v>75000</v>
      </c>
      <c r="I72" s="74"/>
      <c r="J72" s="44">
        <f>SUM(J67:J71)</f>
        <v>75000</v>
      </c>
      <c r="K72" s="44">
        <f>SUM(K67:K71)</f>
        <v>2531</v>
      </c>
      <c r="L72" s="30">
        <f>SUM(L67:L71)</f>
        <v>55000</v>
      </c>
    </row>
    <row r="73" spans="1:12" s="57" customFormat="1" ht="12.75" customHeight="1">
      <c r="A73" s="54">
        <v>3412</v>
      </c>
      <c r="B73" s="22"/>
      <c r="C73" s="22"/>
      <c r="D73" s="22"/>
      <c r="E73" s="22">
        <v>5139</v>
      </c>
      <c r="F73" s="22"/>
      <c r="G73" s="55" t="s">
        <v>65</v>
      </c>
      <c r="H73" s="56">
        <v>0</v>
      </c>
      <c r="I73" s="56"/>
      <c r="J73" s="56">
        <v>20000</v>
      </c>
      <c r="K73" s="56">
        <v>12957.15</v>
      </c>
      <c r="L73" s="19">
        <v>15000</v>
      </c>
    </row>
    <row r="74" spans="1:12" ht="12.75" customHeight="1">
      <c r="A74" s="54">
        <v>3412</v>
      </c>
      <c r="B74" s="22"/>
      <c r="C74" s="22"/>
      <c r="D74" s="22"/>
      <c r="E74" s="22">
        <v>5154</v>
      </c>
      <c r="F74" s="22"/>
      <c r="G74" s="50" t="s">
        <v>125</v>
      </c>
      <c r="H74" s="51">
        <v>50000</v>
      </c>
      <c r="I74" s="51"/>
      <c r="J74" s="51">
        <v>50000</v>
      </c>
      <c r="K74" s="51">
        <v>40972.81</v>
      </c>
      <c r="L74" s="61">
        <v>50000</v>
      </c>
    </row>
    <row r="75" spans="1:12" ht="12.75" customHeight="1">
      <c r="A75" s="54">
        <v>3412</v>
      </c>
      <c r="B75" s="22"/>
      <c r="C75" s="22"/>
      <c r="D75" s="22"/>
      <c r="E75" s="22">
        <v>5169</v>
      </c>
      <c r="F75" s="22"/>
      <c r="G75" s="50" t="s">
        <v>69</v>
      </c>
      <c r="H75" s="51">
        <v>0</v>
      </c>
      <c r="I75" s="51"/>
      <c r="J75" s="51">
        <v>20000</v>
      </c>
      <c r="K75" s="51">
        <v>16000</v>
      </c>
      <c r="L75" s="61">
        <v>20000</v>
      </c>
    </row>
    <row r="76" spans="1:12" ht="12.75" customHeight="1">
      <c r="A76" s="54">
        <v>3412</v>
      </c>
      <c r="B76" s="22"/>
      <c r="C76" s="22"/>
      <c r="D76" s="22"/>
      <c r="E76" s="22">
        <v>5171</v>
      </c>
      <c r="F76" s="22"/>
      <c r="G76" s="50" t="s">
        <v>71</v>
      </c>
      <c r="H76" s="51">
        <v>0</v>
      </c>
      <c r="I76" s="51"/>
      <c r="J76" s="51">
        <v>23000</v>
      </c>
      <c r="K76" s="51">
        <v>22152.9</v>
      </c>
      <c r="L76" s="61">
        <v>500000</v>
      </c>
    </row>
    <row r="77" spans="1:12" ht="12.75" customHeight="1">
      <c r="A77" s="28" t="s">
        <v>89</v>
      </c>
      <c r="B77" s="6"/>
      <c r="C77" s="6"/>
      <c r="D77" s="6"/>
      <c r="E77" s="6" t="s">
        <v>91</v>
      </c>
      <c r="F77" s="6"/>
      <c r="G77" s="6"/>
      <c r="H77" s="73">
        <v>50000</v>
      </c>
      <c r="I77" s="73"/>
      <c r="J77" s="44">
        <f>SUM(J73:J76)</f>
        <v>113000</v>
      </c>
      <c r="K77" s="44">
        <f>SUM(K73:K76)</f>
        <v>92082.85999999999</v>
      </c>
      <c r="L77" s="30">
        <f>SUM(L73:L76)</f>
        <v>585000</v>
      </c>
    </row>
    <row r="78" spans="1:12" ht="12.75" customHeight="1">
      <c r="A78" s="23" t="s">
        <v>92</v>
      </c>
      <c r="B78" s="24"/>
      <c r="C78" s="24"/>
      <c r="D78" s="24"/>
      <c r="E78" s="25" t="s">
        <v>93</v>
      </c>
      <c r="F78" s="25"/>
      <c r="G78" s="24" t="s">
        <v>94</v>
      </c>
      <c r="H78" s="65">
        <v>50000</v>
      </c>
      <c r="I78" s="65"/>
      <c r="J78" s="41">
        <v>50000</v>
      </c>
      <c r="K78" s="41">
        <v>0</v>
      </c>
      <c r="L78" s="20">
        <v>50000</v>
      </c>
    </row>
    <row r="79" spans="1:12" ht="12.75" customHeight="1">
      <c r="A79" s="28" t="s">
        <v>92</v>
      </c>
      <c r="B79" s="6"/>
      <c r="C79" s="6"/>
      <c r="D79" s="6"/>
      <c r="E79" s="6" t="s">
        <v>95</v>
      </c>
      <c r="F79" s="6"/>
      <c r="G79" s="6"/>
      <c r="H79" s="74">
        <v>50000</v>
      </c>
      <c r="I79" s="74"/>
      <c r="J79" s="44">
        <f>SUM(J78)</f>
        <v>50000</v>
      </c>
      <c r="K79" s="44">
        <f>SUM(K78)</f>
        <v>0</v>
      </c>
      <c r="L79" s="30">
        <f>SUM(L78)</f>
        <v>50000</v>
      </c>
    </row>
    <row r="80" spans="1:12" ht="12.75" customHeight="1">
      <c r="A80" s="23" t="s">
        <v>96</v>
      </c>
      <c r="B80" s="24"/>
      <c r="C80" s="24"/>
      <c r="D80" s="24"/>
      <c r="E80" s="25">
        <v>5137</v>
      </c>
      <c r="F80" s="25"/>
      <c r="G80" s="24" t="s">
        <v>123</v>
      </c>
      <c r="H80" s="66">
        <v>30000</v>
      </c>
      <c r="I80" s="66"/>
      <c r="J80" s="43">
        <v>30000</v>
      </c>
      <c r="K80" s="43">
        <v>0</v>
      </c>
      <c r="L80" s="26">
        <v>30000</v>
      </c>
    </row>
    <row r="81" spans="1:12" ht="12.75" customHeight="1">
      <c r="A81" s="28" t="s">
        <v>96</v>
      </c>
      <c r="B81" s="6"/>
      <c r="C81" s="6"/>
      <c r="D81" s="6"/>
      <c r="E81" s="6" t="s">
        <v>97</v>
      </c>
      <c r="F81" s="6"/>
      <c r="G81" s="6"/>
      <c r="H81" s="74">
        <f>SUM(H80:I80)</f>
        <v>30000</v>
      </c>
      <c r="I81" s="74"/>
      <c r="J81" s="44">
        <f>SUM(J80:J80)</f>
        <v>30000</v>
      </c>
      <c r="K81" s="44">
        <f>SUM(K80:K80)</f>
        <v>0</v>
      </c>
      <c r="L81" s="30">
        <f>SUM(L80:L80)</f>
        <v>30000</v>
      </c>
    </row>
    <row r="82" spans="1:12" ht="12.75" customHeight="1">
      <c r="A82" s="27">
        <v>3639</v>
      </c>
      <c r="B82" s="17"/>
      <c r="C82" s="17"/>
      <c r="D82" s="17"/>
      <c r="E82" s="18" t="s">
        <v>68</v>
      </c>
      <c r="F82" s="18"/>
      <c r="G82" s="17" t="s">
        <v>69</v>
      </c>
      <c r="H82" s="65">
        <v>5000</v>
      </c>
      <c r="I82" s="65"/>
      <c r="J82" s="41">
        <v>5000</v>
      </c>
      <c r="K82" s="41">
        <v>3405</v>
      </c>
      <c r="L82" s="20">
        <v>7000</v>
      </c>
    </row>
    <row r="83" spans="1:12" ht="12.75" customHeight="1">
      <c r="A83" s="27" t="s">
        <v>48</v>
      </c>
      <c r="B83" s="17"/>
      <c r="C83" s="17"/>
      <c r="D83" s="17"/>
      <c r="E83" s="18" t="s">
        <v>98</v>
      </c>
      <c r="F83" s="18"/>
      <c r="G83" s="17" t="s">
        <v>99</v>
      </c>
      <c r="H83" s="65">
        <v>2000</v>
      </c>
      <c r="I83" s="65"/>
      <c r="J83" s="41">
        <v>2000</v>
      </c>
      <c r="K83" s="41">
        <v>84</v>
      </c>
      <c r="L83" s="20">
        <v>1000</v>
      </c>
    </row>
    <row r="84" spans="1:12" ht="12.75" customHeight="1">
      <c r="A84" s="27" t="s">
        <v>48</v>
      </c>
      <c r="B84" s="17"/>
      <c r="C84" s="17"/>
      <c r="D84" s="17"/>
      <c r="E84" s="18" t="s">
        <v>100</v>
      </c>
      <c r="F84" s="18"/>
      <c r="G84" s="17" t="s">
        <v>101</v>
      </c>
      <c r="H84" s="65">
        <v>50000</v>
      </c>
      <c r="I84" s="65"/>
      <c r="J84" s="41">
        <v>40000</v>
      </c>
      <c r="K84" s="41">
        <v>3000</v>
      </c>
      <c r="L84" s="20">
        <v>20000</v>
      </c>
    </row>
    <row r="85" spans="1:12" ht="12.75" customHeight="1">
      <c r="A85" s="28" t="s">
        <v>48</v>
      </c>
      <c r="B85" s="6"/>
      <c r="C85" s="6"/>
      <c r="D85" s="6"/>
      <c r="E85" s="6" t="s">
        <v>51</v>
      </c>
      <c r="F85" s="6"/>
      <c r="G85" s="6"/>
      <c r="H85" s="74">
        <f>SUM(H82:I84)</f>
        <v>57000</v>
      </c>
      <c r="I85" s="74"/>
      <c r="J85" s="44">
        <f>SUM(J82:J84)</f>
        <v>47000</v>
      </c>
      <c r="K85" s="44">
        <f>SUM(K82:K84)</f>
        <v>6489</v>
      </c>
      <c r="L85" s="30">
        <f>SUM(L82:L84)</f>
        <v>28000</v>
      </c>
    </row>
    <row r="86" spans="1:12" ht="12.75" customHeight="1">
      <c r="A86" s="23" t="s">
        <v>52</v>
      </c>
      <c r="B86" s="24"/>
      <c r="C86" s="24"/>
      <c r="D86" s="24"/>
      <c r="E86" s="25" t="s">
        <v>62</v>
      </c>
      <c r="F86" s="25"/>
      <c r="G86" s="24" t="s">
        <v>63</v>
      </c>
      <c r="H86" s="66">
        <v>5000</v>
      </c>
      <c r="I86" s="66"/>
      <c r="J86" s="43">
        <v>5000</v>
      </c>
      <c r="K86" s="43">
        <v>1500</v>
      </c>
      <c r="L86" s="26">
        <v>5000</v>
      </c>
    </row>
    <row r="87" spans="1:12" ht="12.75" customHeight="1">
      <c r="A87" s="27">
        <v>3722</v>
      </c>
      <c r="B87" s="17"/>
      <c r="C87" s="17"/>
      <c r="D87" s="17"/>
      <c r="E87" s="18">
        <v>5166</v>
      </c>
      <c r="F87" s="18"/>
      <c r="G87" s="17" t="s">
        <v>135</v>
      </c>
      <c r="H87" s="41">
        <v>20000</v>
      </c>
      <c r="I87" s="41"/>
      <c r="J87" s="41">
        <v>20000</v>
      </c>
      <c r="K87" s="41">
        <v>15900</v>
      </c>
      <c r="L87" s="20">
        <v>20000</v>
      </c>
    </row>
    <row r="88" spans="1:12" ht="12.75" customHeight="1">
      <c r="A88" s="27" t="s">
        <v>52</v>
      </c>
      <c r="B88" s="17"/>
      <c r="C88" s="17"/>
      <c r="D88" s="17"/>
      <c r="E88" s="18" t="s">
        <v>68</v>
      </c>
      <c r="F88" s="18"/>
      <c r="G88" s="17" t="s">
        <v>69</v>
      </c>
      <c r="H88" s="65">
        <v>160000</v>
      </c>
      <c r="I88" s="65"/>
      <c r="J88" s="41">
        <v>160000</v>
      </c>
      <c r="K88" s="41">
        <v>111888.03</v>
      </c>
      <c r="L88" s="20">
        <v>160000</v>
      </c>
    </row>
    <row r="89" spans="1:12" ht="12.75" customHeight="1">
      <c r="A89" s="28" t="s">
        <v>52</v>
      </c>
      <c r="B89" s="6"/>
      <c r="C89" s="6"/>
      <c r="D89" s="6"/>
      <c r="E89" s="6" t="s">
        <v>53</v>
      </c>
      <c r="F89" s="6"/>
      <c r="G89" s="6"/>
      <c r="H89" s="74">
        <f>SUM(H86:I88)</f>
        <v>185000</v>
      </c>
      <c r="I89" s="74"/>
      <c r="J89" s="44">
        <f>SUM(J86:J88)</f>
        <v>185000</v>
      </c>
      <c r="K89" s="44">
        <f>SUM(K86:K88)</f>
        <v>129288.03</v>
      </c>
      <c r="L89" s="30">
        <f>SUM(L86:L88)</f>
        <v>185000</v>
      </c>
    </row>
    <row r="90" spans="1:12" ht="12.75" customHeight="1">
      <c r="A90" s="23" t="s">
        <v>54</v>
      </c>
      <c r="B90" s="24"/>
      <c r="C90" s="24"/>
      <c r="D90" s="24"/>
      <c r="E90" s="25" t="s">
        <v>68</v>
      </c>
      <c r="F90" s="25"/>
      <c r="G90" s="24" t="s">
        <v>69</v>
      </c>
      <c r="H90" s="66">
        <v>25000</v>
      </c>
      <c r="I90" s="66"/>
      <c r="J90" s="43">
        <v>95000</v>
      </c>
      <c r="K90" s="43">
        <v>53102.5</v>
      </c>
      <c r="L90" s="26">
        <v>80000</v>
      </c>
    </row>
    <row r="91" spans="1:12" ht="12.75" customHeight="1">
      <c r="A91" s="28" t="s">
        <v>54</v>
      </c>
      <c r="B91" s="6"/>
      <c r="C91" s="6"/>
      <c r="D91" s="6"/>
      <c r="E91" s="6" t="s">
        <v>57</v>
      </c>
      <c r="F91" s="6"/>
      <c r="G91" s="6"/>
      <c r="H91" s="74">
        <v>25000</v>
      </c>
      <c r="I91" s="74"/>
      <c r="J91" s="44">
        <f>SUM(J90)</f>
        <v>95000</v>
      </c>
      <c r="K91" s="44">
        <f>SUM(K90)</f>
        <v>53102.5</v>
      </c>
      <c r="L91" s="30">
        <f>SUM(L90)</f>
        <v>80000</v>
      </c>
    </row>
    <row r="92" spans="1:12" ht="12.75" customHeight="1">
      <c r="A92" s="23" t="s">
        <v>106</v>
      </c>
      <c r="B92" s="24"/>
      <c r="C92" s="24"/>
      <c r="D92" s="24"/>
      <c r="E92" s="25" t="s">
        <v>102</v>
      </c>
      <c r="F92" s="25"/>
      <c r="G92" s="24" t="s">
        <v>103</v>
      </c>
      <c r="H92" s="66">
        <v>0</v>
      </c>
      <c r="I92" s="66"/>
      <c r="J92" s="43">
        <v>5000</v>
      </c>
      <c r="K92" s="43">
        <v>0</v>
      </c>
      <c r="L92" s="26">
        <v>0</v>
      </c>
    </row>
    <row r="93" spans="1:12" ht="12.75" customHeight="1">
      <c r="A93" s="27" t="s">
        <v>106</v>
      </c>
      <c r="B93" s="17"/>
      <c r="C93" s="17"/>
      <c r="D93" s="17"/>
      <c r="E93" s="18" t="s">
        <v>62</v>
      </c>
      <c r="F93" s="18"/>
      <c r="G93" s="17" t="s">
        <v>63</v>
      </c>
      <c r="H93" s="65">
        <v>0</v>
      </c>
      <c r="I93" s="65"/>
      <c r="J93" s="41">
        <v>55000</v>
      </c>
      <c r="K93" s="41">
        <v>39594</v>
      </c>
      <c r="L93" s="20">
        <v>20000</v>
      </c>
    </row>
    <row r="94" spans="1:12" ht="12.75" customHeight="1">
      <c r="A94" s="27">
        <v>3745</v>
      </c>
      <c r="B94" s="17"/>
      <c r="C94" s="17"/>
      <c r="D94" s="17"/>
      <c r="E94" s="18">
        <v>5137</v>
      </c>
      <c r="F94" s="18"/>
      <c r="G94" s="17" t="s">
        <v>162</v>
      </c>
      <c r="H94" s="41">
        <v>0</v>
      </c>
      <c r="I94" s="41"/>
      <c r="J94" s="41">
        <v>26000</v>
      </c>
      <c r="K94" s="41">
        <v>26000</v>
      </c>
      <c r="L94" s="20">
        <v>0</v>
      </c>
    </row>
    <row r="95" spans="1:12" ht="12.75" customHeight="1">
      <c r="A95" s="27" t="s">
        <v>106</v>
      </c>
      <c r="B95" s="17"/>
      <c r="C95" s="17"/>
      <c r="D95" s="17"/>
      <c r="E95" s="18" t="s">
        <v>64</v>
      </c>
      <c r="F95" s="18"/>
      <c r="G95" s="17" t="s">
        <v>65</v>
      </c>
      <c r="H95" s="65">
        <v>20000</v>
      </c>
      <c r="I95" s="65"/>
      <c r="J95" s="41">
        <v>25000</v>
      </c>
      <c r="K95" s="41">
        <v>23209.14</v>
      </c>
      <c r="L95" s="20">
        <v>20000</v>
      </c>
    </row>
    <row r="96" spans="1:12" ht="12.75" customHeight="1">
      <c r="A96" s="27" t="s">
        <v>106</v>
      </c>
      <c r="B96" s="17"/>
      <c r="C96" s="17"/>
      <c r="D96" s="17"/>
      <c r="E96" s="18" t="s">
        <v>66</v>
      </c>
      <c r="F96" s="18"/>
      <c r="G96" s="17" t="s">
        <v>67</v>
      </c>
      <c r="H96" s="65">
        <v>20000</v>
      </c>
      <c r="I96" s="65"/>
      <c r="J96" s="41">
        <v>20000</v>
      </c>
      <c r="K96" s="41">
        <v>12140</v>
      </c>
      <c r="L96" s="20">
        <v>20000</v>
      </c>
    </row>
    <row r="97" spans="1:12" ht="12.75" customHeight="1">
      <c r="A97" s="27">
        <v>3745</v>
      </c>
      <c r="B97" s="17"/>
      <c r="C97" s="17"/>
      <c r="D97" s="17"/>
      <c r="E97" s="18">
        <v>5171</v>
      </c>
      <c r="F97" s="18"/>
      <c r="G97" s="17" t="s">
        <v>71</v>
      </c>
      <c r="H97" s="41">
        <v>0</v>
      </c>
      <c r="I97" s="41"/>
      <c r="J97" s="41">
        <v>15000</v>
      </c>
      <c r="K97" s="41">
        <v>8276.76</v>
      </c>
      <c r="L97" s="20">
        <v>10000</v>
      </c>
    </row>
    <row r="98" spans="1:12" ht="12.75" customHeight="1">
      <c r="A98" s="27">
        <v>3745</v>
      </c>
      <c r="B98" s="17"/>
      <c r="C98" s="17"/>
      <c r="D98" s="17"/>
      <c r="E98" s="18">
        <v>6122</v>
      </c>
      <c r="F98" s="18"/>
      <c r="G98" s="17" t="s">
        <v>90</v>
      </c>
      <c r="H98" s="41">
        <v>200000</v>
      </c>
      <c r="I98" s="41"/>
      <c r="J98" s="41">
        <v>140000</v>
      </c>
      <c r="K98" s="41">
        <v>0</v>
      </c>
      <c r="L98" s="20">
        <v>0</v>
      </c>
    </row>
    <row r="99" spans="1:12" ht="12.75" customHeight="1">
      <c r="A99" s="28" t="s">
        <v>106</v>
      </c>
      <c r="B99" s="6"/>
      <c r="C99" s="6"/>
      <c r="D99" s="6"/>
      <c r="E99" s="6" t="s">
        <v>107</v>
      </c>
      <c r="F99" s="6"/>
      <c r="G99" s="6"/>
      <c r="H99" s="73">
        <f>SUM(H92:I98)</f>
        <v>240000</v>
      </c>
      <c r="I99" s="73"/>
      <c r="J99" s="42">
        <f>SUM(J92:J98)</f>
        <v>286000</v>
      </c>
      <c r="K99" s="42">
        <f>SUM(K92:K98)</f>
        <v>109219.9</v>
      </c>
      <c r="L99" s="29">
        <f>SUM(L92:L98)</f>
        <v>70000</v>
      </c>
    </row>
    <row r="100" spans="1:12" ht="12.75" customHeight="1">
      <c r="A100" s="23" t="s">
        <v>108</v>
      </c>
      <c r="B100" s="24"/>
      <c r="C100" s="24"/>
      <c r="D100" s="24"/>
      <c r="E100" s="25" t="s">
        <v>62</v>
      </c>
      <c r="F100" s="25"/>
      <c r="G100" s="24" t="s">
        <v>63</v>
      </c>
      <c r="H100" s="66">
        <v>4000</v>
      </c>
      <c r="I100" s="66"/>
      <c r="J100" s="43">
        <v>4000</v>
      </c>
      <c r="K100" s="43">
        <v>2500</v>
      </c>
      <c r="L100" s="26">
        <v>5000</v>
      </c>
    </row>
    <row r="101" spans="1:12" ht="12.75" customHeight="1">
      <c r="A101" s="27">
        <v>5512</v>
      </c>
      <c r="B101" s="17">
        <v>5512</v>
      </c>
      <c r="C101" s="17"/>
      <c r="D101" s="17"/>
      <c r="E101" s="18" t="s">
        <v>122</v>
      </c>
      <c r="F101" s="18"/>
      <c r="G101" s="17" t="s">
        <v>123</v>
      </c>
      <c r="H101" s="65">
        <v>50000</v>
      </c>
      <c r="I101" s="65"/>
      <c r="J101" s="41">
        <v>65000</v>
      </c>
      <c r="K101" s="41">
        <v>36288</v>
      </c>
      <c r="L101" s="59">
        <v>50000</v>
      </c>
    </row>
    <row r="102" spans="1:12" ht="12.75" customHeight="1">
      <c r="A102" s="27" t="s">
        <v>108</v>
      </c>
      <c r="B102" s="17"/>
      <c r="C102" s="17"/>
      <c r="D102" s="17"/>
      <c r="E102" s="18" t="s">
        <v>64</v>
      </c>
      <c r="F102" s="18"/>
      <c r="G102" s="17" t="s">
        <v>65</v>
      </c>
      <c r="H102" s="65">
        <v>30000</v>
      </c>
      <c r="I102" s="65"/>
      <c r="J102" s="41">
        <v>30000</v>
      </c>
      <c r="K102" s="41">
        <v>0</v>
      </c>
      <c r="L102" s="20">
        <v>20000</v>
      </c>
    </row>
    <row r="103" spans="1:12" ht="12.75" customHeight="1">
      <c r="A103" s="27" t="s">
        <v>108</v>
      </c>
      <c r="B103" s="17"/>
      <c r="C103" s="17"/>
      <c r="D103" s="17"/>
      <c r="E103" s="18" t="s">
        <v>66</v>
      </c>
      <c r="F103" s="18"/>
      <c r="G103" s="17" t="s">
        <v>67</v>
      </c>
      <c r="H103" s="65">
        <v>4000</v>
      </c>
      <c r="I103" s="65"/>
      <c r="J103" s="41">
        <v>4000</v>
      </c>
      <c r="K103" s="41">
        <v>2000</v>
      </c>
      <c r="L103" s="20">
        <v>4000</v>
      </c>
    </row>
    <row r="104" spans="1:12" ht="12.75" customHeight="1">
      <c r="A104" s="27">
        <v>5512</v>
      </c>
      <c r="B104" s="17"/>
      <c r="C104" s="17"/>
      <c r="D104" s="17"/>
      <c r="E104" s="18">
        <v>5169</v>
      </c>
      <c r="F104" s="18"/>
      <c r="G104" s="17" t="s">
        <v>69</v>
      </c>
      <c r="H104" s="41">
        <v>30000</v>
      </c>
      <c r="I104" s="41"/>
      <c r="J104" s="41">
        <v>30000</v>
      </c>
      <c r="K104" s="41">
        <v>21489</v>
      </c>
      <c r="L104" s="59">
        <v>30000</v>
      </c>
    </row>
    <row r="105" spans="1:12" ht="12.75" customHeight="1">
      <c r="A105" s="27" t="s">
        <v>108</v>
      </c>
      <c r="B105" s="17"/>
      <c r="C105" s="17"/>
      <c r="D105" s="17"/>
      <c r="E105" s="18" t="s">
        <v>70</v>
      </c>
      <c r="F105" s="18"/>
      <c r="G105" s="17" t="s">
        <v>71</v>
      </c>
      <c r="H105" s="65">
        <v>10000</v>
      </c>
      <c r="I105" s="65"/>
      <c r="J105" s="41">
        <v>10000</v>
      </c>
      <c r="K105" s="41">
        <v>2000</v>
      </c>
      <c r="L105" s="20">
        <v>10000</v>
      </c>
    </row>
    <row r="106" spans="1:12" ht="12.75" customHeight="1">
      <c r="A106" s="27" t="s">
        <v>108</v>
      </c>
      <c r="B106" s="17"/>
      <c r="C106" s="17"/>
      <c r="D106" s="17"/>
      <c r="E106" s="18" t="s">
        <v>93</v>
      </c>
      <c r="F106" s="18"/>
      <c r="G106" s="17" t="s">
        <v>94</v>
      </c>
      <c r="H106" s="65">
        <v>15000</v>
      </c>
      <c r="I106" s="65"/>
      <c r="J106" s="41">
        <v>15000</v>
      </c>
      <c r="K106" s="41">
        <v>15000</v>
      </c>
      <c r="L106" s="20">
        <v>20000</v>
      </c>
    </row>
    <row r="107" spans="1:12" ht="12.75" customHeight="1">
      <c r="A107" s="28" t="s">
        <v>108</v>
      </c>
      <c r="B107" s="6"/>
      <c r="C107" s="6"/>
      <c r="D107" s="6"/>
      <c r="E107" s="6" t="s">
        <v>109</v>
      </c>
      <c r="F107" s="6"/>
      <c r="G107" s="6"/>
      <c r="H107" s="74">
        <f>SUM(H100:I106)</f>
        <v>143000</v>
      </c>
      <c r="I107" s="74"/>
      <c r="J107" s="44">
        <f>SUM(J100:J106)</f>
        <v>158000</v>
      </c>
      <c r="K107" s="44">
        <f>SUM(K100:K106)</f>
        <v>79277</v>
      </c>
      <c r="L107" s="30">
        <f>SUM(L100:L106)</f>
        <v>139000</v>
      </c>
    </row>
    <row r="108" spans="1:12" ht="12.75" customHeight="1">
      <c r="A108" s="23" t="s">
        <v>110</v>
      </c>
      <c r="B108" s="24"/>
      <c r="C108" s="24"/>
      <c r="D108" s="24"/>
      <c r="E108" s="25" t="s">
        <v>111</v>
      </c>
      <c r="F108" s="25"/>
      <c r="G108" s="24" t="s">
        <v>112</v>
      </c>
      <c r="H108" s="66">
        <v>180000</v>
      </c>
      <c r="I108" s="66"/>
      <c r="J108" s="43">
        <v>180000</v>
      </c>
      <c r="K108" s="43">
        <v>147750</v>
      </c>
      <c r="L108" s="26">
        <v>180000</v>
      </c>
    </row>
    <row r="109" spans="1:12" ht="12.75" customHeight="1">
      <c r="A109" s="27" t="s">
        <v>110</v>
      </c>
      <c r="B109" s="17"/>
      <c r="C109" s="17"/>
      <c r="D109" s="17"/>
      <c r="E109" s="18" t="s">
        <v>104</v>
      </c>
      <c r="F109" s="18"/>
      <c r="G109" s="17" t="s">
        <v>105</v>
      </c>
      <c r="H109" s="65">
        <v>17000</v>
      </c>
      <c r="I109" s="65"/>
      <c r="J109" s="41">
        <v>17000</v>
      </c>
      <c r="K109" s="41">
        <v>13500</v>
      </c>
      <c r="L109" s="20">
        <v>17000</v>
      </c>
    </row>
    <row r="110" spans="1:12" ht="12.75" customHeight="1">
      <c r="A110" s="28" t="s">
        <v>110</v>
      </c>
      <c r="B110" s="6"/>
      <c r="C110" s="6"/>
      <c r="D110" s="6"/>
      <c r="E110" s="6" t="s">
        <v>113</v>
      </c>
      <c r="F110" s="6"/>
      <c r="G110" s="6"/>
      <c r="H110" s="74">
        <f>SUM(H108:I109)</f>
        <v>197000</v>
      </c>
      <c r="I110" s="74"/>
      <c r="J110" s="44">
        <f>SUM(J108:J109)</f>
        <v>197000</v>
      </c>
      <c r="K110" s="44">
        <f>SUM(K108:K109)</f>
        <v>161250</v>
      </c>
      <c r="L110" s="30">
        <f>SUM(L108:L109)</f>
        <v>197000</v>
      </c>
    </row>
    <row r="111" spans="1:12" ht="12.75" customHeight="1">
      <c r="A111" s="23">
        <v>6114</v>
      </c>
      <c r="B111" s="24"/>
      <c r="C111" s="24"/>
      <c r="D111" s="24"/>
      <c r="E111" s="25" t="s">
        <v>102</v>
      </c>
      <c r="F111" s="25"/>
      <c r="G111" s="24" t="s">
        <v>103</v>
      </c>
      <c r="H111" s="66">
        <v>0</v>
      </c>
      <c r="I111" s="66"/>
      <c r="J111" s="43">
        <v>12100</v>
      </c>
      <c r="K111" s="43">
        <v>0</v>
      </c>
      <c r="L111" s="26">
        <v>0</v>
      </c>
    </row>
    <row r="112" spans="1:12" ht="12.75" customHeight="1">
      <c r="A112" s="27">
        <v>6114</v>
      </c>
      <c r="B112" s="17"/>
      <c r="C112" s="17"/>
      <c r="D112" s="17"/>
      <c r="E112" s="18" t="s">
        <v>62</v>
      </c>
      <c r="F112" s="18"/>
      <c r="G112" s="17" t="s">
        <v>63</v>
      </c>
      <c r="H112" s="65">
        <v>0</v>
      </c>
      <c r="I112" s="65"/>
      <c r="J112" s="41">
        <v>3690</v>
      </c>
      <c r="K112" s="41">
        <v>0</v>
      </c>
      <c r="L112" s="20">
        <v>0</v>
      </c>
    </row>
    <row r="113" spans="1:12" ht="12.75" customHeight="1">
      <c r="A113" s="27">
        <v>6114</v>
      </c>
      <c r="B113" s="17"/>
      <c r="C113" s="17"/>
      <c r="D113" s="17"/>
      <c r="E113" s="18" t="s">
        <v>64</v>
      </c>
      <c r="F113" s="18"/>
      <c r="G113" s="17" t="s">
        <v>65</v>
      </c>
      <c r="H113" s="65">
        <v>0</v>
      </c>
      <c r="I113" s="65"/>
      <c r="J113" s="41">
        <v>9352</v>
      </c>
      <c r="K113" s="41">
        <v>9352</v>
      </c>
      <c r="L113" s="20">
        <v>0</v>
      </c>
    </row>
    <row r="114" spans="1:12" ht="12.75" customHeight="1">
      <c r="A114" s="27">
        <v>6114</v>
      </c>
      <c r="B114" s="17"/>
      <c r="C114" s="17"/>
      <c r="D114" s="17"/>
      <c r="E114" s="18" t="s">
        <v>68</v>
      </c>
      <c r="F114" s="18"/>
      <c r="G114" s="17" t="s">
        <v>69</v>
      </c>
      <c r="H114" s="65">
        <v>0</v>
      </c>
      <c r="I114" s="65"/>
      <c r="J114" s="41">
        <v>3630</v>
      </c>
      <c r="K114" s="41">
        <v>0</v>
      </c>
      <c r="L114" s="20">
        <v>0</v>
      </c>
    </row>
    <row r="115" spans="1:12" ht="12.75" customHeight="1">
      <c r="A115" s="27">
        <v>6114</v>
      </c>
      <c r="B115" s="17"/>
      <c r="C115" s="17"/>
      <c r="D115" s="17"/>
      <c r="E115" s="18" t="s">
        <v>114</v>
      </c>
      <c r="F115" s="18"/>
      <c r="G115" s="17" t="s">
        <v>115</v>
      </c>
      <c r="H115" s="65">
        <v>0</v>
      </c>
      <c r="I115" s="65"/>
      <c r="J115" s="41">
        <v>318</v>
      </c>
      <c r="K115" s="41">
        <v>318</v>
      </c>
      <c r="L115" s="20">
        <v>0</v>
      </c>
    </row>
    <row r="116" spans="1:12" ht="12.75" customHeight="1">
      <c r="A116" s="27">
        <v>6114</v>
      </c>
      <c r="B116" s="17"/>
      <c r="C116" s="17"/>
      <c r="D116" s="17"/>
      <c r="E116" s="18" t="s">
        <v>116</v>
      </c>
      <c r="F116" s="18"/>
      <c r="G116" s="17" t="s">
        <v>117</v>
      </c>
      <c r="H116" s="41">
        <v>0</v>
      </c>
      <c r="I116" s="41"/>
      <c r="J116" s="41">
        <v>910</v>
      </c>
      <c r="K116" s="41">
        <v>910</v>
      </c>
      <c r="L116" s="20">
        <v>0</v>
      </c>
    </row>
    <row r="117" spans="1:12" ht="12.75" customHeight="1">
      <c r="A117" s="64">
        <v>6114</v>
      </c>
      <c r="B117" s="6"/>
      <c r="C117" s="6"/>
      <c r="D117" s="6"/>
      <c r="E117" s="6" t="s">
        <v>163</v>
      </c>
      <c r="F117" s="6"/>
      <c r="G117" s="6"/>
      <c r="H117" s="73">
        <v>0</v>
      </c>
      <c r="I117" s="73"/>
      <c r="J117" s="44">
        <f>SUM(J111:J116)</f>
        <v>30000</v>
      </c>
      <c r="K117" s="44">
        <f>SUM(K111:K116)</f>
        <v>10580</v>
      </c>
      <c r="L117" s="30">
        <f>SUM(L111:L116)</f>
        <v>0</v>
      </c>
    </row>
    <row r="118" spans="1:12" ht="12.75" customHeight="1">
      <c r="A118" s="23" t="s">
        <v>58</v>
      </c>
      <c r="B118" s="24"/>
      <c r="C118" s="24"/>
      <c r="D118" s="24"/>
      <c r="E118" s="25" t="s">
        <v>62</v>
      </c>
      <c r="F118" s="25"/>
      <c r="G118" s="24" t="s">
        <v>63</v>
      </c>
      <c r="H118" s="66">
        <v>170000</v>
      </c>
      <c r="I118" s="66"/>
      <c r="J118" s="43">
        <v>170000</v>
      </c>
      <c r="K118" s="43">
        <v>127370</v>
      </c>
      <c r="L118" s="26">
        <v>170000</v>
      </c>
    </row>
    <row r="119" spans="1:12" ht="12.75" customHeight="1">
      <c r="A119" s="27" t="s">
        <v>58</v>
      </c>
      <c r="B119" s="17"/>
      <c r="C119" s="17"/>
      <c r="D119" s="17"/>
      <c r="E119" s="18" t="s">
        <v>118</v>
      </c>
      <c r="F119" s="18"/>
      <c r="G119" s="17" t="s">
        <v>119</v>
      </c>
      <c r="H119" s="65">
        <v>1000</v>
      </c>
      <c r="I119" s="65"/>
      <c r="J119" s="41">
        <v>1000</v>
      </c>
      <c r="K119" s="41">
        <v>427</v>
      </c>
      <c r="L119" s="20">
        <v>1000</v>
      </c>
    </row>
    <row r="120" spans="1:12" ht="12.75" customHeight="1">
      <c r="A120" s="27" t="s">
        <v>58</v>
      </c>
      <c r="B120" s="17"/>
      <c r="C120" s="17"/>
      <c r="D120" s="17"/>
      <c r="E120" s="18" t="s">
        <v>120</v>
      </c>
      <c r="F120" s="18"/>
      <c r="G120" s="17" t="s">
        <v>121</v>
      </c>
      <c r="H120" s="65">
        <v>1000</v>
      </c>
      <c r="I120" s="65"/>
      <c r="J120" s="41">
        <v>1000</v>
      </c>
      <c r="K120" s="41">
        <v>0</v>
      </c>
      <c r="L120" s="20">
        <v>1000</v>
      </c>
    </row>
    <row r="121" spans="1:12" ht="12.75" customHeight="1">
      <c r="A121" s="27" t="s">
        <v>58</v>
      </c>
      <c r="B121" s="17"/>
      <c r="C121" s="17"/>
      <c r="D121" s="17"/>
      <c r="E121" s="18" t="s">
        <v>122</v>
      </c>
      <c r="F121" s="18"/>
      <c r="G121" s="17" t="s">
        <v>123</v>
      </c>
      <c r="H121" s="65">
        <v>50000</v>
      </c>
      <c r="I121" s="65"/>
      <c r="J121" s="41">
        <v>24000</v>
      </c>
      <c r="K121" s="41">
        <v>0</v>
      </c>
      <c r="L121" s="20">
        <v>50000</v>
      </c>
    </row>
    <row r="122" spans="1:12" ht="12.75" customHeight="1">
      <c r="A122" s="27" t="s">
        <v>58</v>
      </c>
      <c r="B122" s="17"/>
      <c r="C122" s="17"/>
      <c r="D122" s="17"/>
      <c r="E122" s="18" t="s">
        <v>64</v>
      </c>
      <c r="F122" s="18"/>
      <c r="G122" s="17" t="s">
        <v>65</v>
      </c>
      <c r="H122" s="65">
        <v>40000</v>
      </c>
      <c r="I122" s="65"/>
      <c r="J122" s="41">
        <v>40000</v>
      </c>
      <c r="K122" s="41">
        <v>6397</v>
      </c>
      <c r="L122" s="20">
        <v>30000</v>
      </c>
    </row>
    <row r="123" spans="1:12" ht="12.75" customHeight="1">
      <c r="A123" s="27" t="s">
        <v>58</v>
      </c>
      <c r="B123" s="17"/>
      <c r="C123" s="17"/>
      <c r="D123" s="17"/>
      <c r="E123" s="18" t="s">
        <v>124</v>
      </c>
      <c r="F123" s="18"/>
      <c r="G123" s="17" t="s">
        <v>125</v>
      </c>
      <c r="H123" s="65">
        <v>120000</v>
      </c>
      <c r="I123" s="65"/>
      <c r="J123" s="41">
        <v>120200</v>
      </c>
      <c r="K123" s="41">
        <v>120159.12</v>
      </c>
      <c r="L123" s="20">
        <v>130000</v>
      </c>
    </row>
    <row r="124" spans="1:12" ht="12.75" customHeight="1">
      <c r="A124" s="27" t="s">
        <v>58</v>
      </c>
      <c r="B124" s="17"/>
      <c r="C124" s="17"/>
      <c r="D124" s="17"/>
      <c r="E124" s="18" t="s">
        <v>126</v>
      </c>
      <c r="F124" s="18"/>
      <c r="G124" s="17" t="s">
        <v>127</v>
      </c>
      <c r="H124" s="65">
        <v>15000</v>
      </c>
      <c r="I124" s="65"/>
      <c r="J124" s="41">
        <v>15000</v>
      </c>
      <c r="K124" s="41">
        <v>0</v>
      </c>
      <c r="L124" s="20">
        <v>15000</v>
      </c>
    </row>
    <row r="125" spans="1:12" ht="12.75" customHeight="1">
      <c r="A125" s="27" t="s">
        <v>58</v>
      </c>
      <c r="B125" s="17"/>
      <c r="C125" s="17"/>
      <c r="D125" s="17"/>
      <c r="E125" s="18" t="s">
        <v>128</v>
      </c>
      <c r="F125" s="18"/>
      <c r="G125" s="17" t="s">
        <v>129</v>
      </c>
      <c r="H125" s="65">
        <v>1500</v>
      </c>
      <c r="I125" s="65"/>
      <c r="J125" s="41">
        <v>1500</v>
      </c>
      <c r="K125" s="41">
        <v>564</v>
      </c>
      <c r="L125" s="20">
        <v>1500</v>
      </c>
    </row>
    <row r="126" spans="1:12" ht="12.75" customHeight="1">
      <c r="A126" s="27" t="s">
        <v>58</v>
      </c>
      <c r="B126" s="17"/>
      <c r="C126" s="17"/>
      <c r="D126" s="17"/>
      <c r="E126" s="18" t="s">
        <v>130</v>
      </c>
      <c r="F126" s="18"/>
      <c r="G126" s="17" t="s">
        <v>131</v>
      </c>
      <c r="H126" s="65">
        <v>3000</v>
      </c>
      <c r="I126" s="65"/>
      <c r="J126" s="41">
        <v>3000</v>
      </c>
      <c r="K126" s="41">
        <v>1743</v>
      </c>
      <c r="L126" s="20">
        <v>3000</v>
      </c>
    </row>
    <row r="127" spans="1:12" ht="12.75" customHeight="1">
      <c r="A127" s="27" t="s">
        <v>58</v>
      </c>
      <c r="B127" s="17"/>
      <c r="C127" s="17"/>
      <c r="D127" s="17"/>
      <c r="E127" s="18" t="s">
        <v>132</v>
      </c>
      <c r="F127" s="18"/>
      <c r="G127" s="17" t="s">
        <v>133</v>
      </c>
      <c r="H127" s="65">
        <v>15000</v>
      </c>
      <c r="I127" s="65"/>
      <c r="J127" s="41">
        <v>15000</v>
      </c>
      <c r="K127" s="41">
        <v>11346</v>
      </c>
      <c r="L127" s="20">
        <v>15000</v>
      </c>
    </row>
    <row r="128" spans="1:12" ht="12.75" customHeight="1">
      <c r="A128" s="27" t="s">
        <v>58</v>
      </c>
      <c r="B128" s="17"/>
      <c r="C128" s="17"/>
      <c r="D128" s="17"/>
      <c r="E128" s="18" t="s">
        <v>134</v>
      </c>
      <c r="F128" s="18"/>
      <c r="G128" s="17" t="s">
        <v>135</v>
      </c>
      <c r="H128" s="65">
        <v>50000</v>
      </c>
      <c r="I128" s="65"/>
      <c r="J128" s="41">
        <v>90000</v>
      </c>
      <c r="K128" s="41">
        <v>71224</v>
      </c>
      <c r="L128" s="20">
        <v>80000</v>
      </c>
    </row>
    <row r="129" spans="1:12" ht="12.75" customHeight="1">
      <c r="A129" s="27" t="s">
        <v>58</v>
      </c>
      <c r="B129" s="17"/>
      <c r="C129" s="17"/>
      <c r="D129" s="17"/>
      <c r="E129" s="18" t="s">
        <v>136</v>
      </c>
      <c r="F129" s="18"/>
      <c r="G129" s="17" t="s">
        <v>137</v>
      </c>
      <c r="H129" s="65">
        <v>3000</v>
      </c>
      <c r="I129" s="65"/>
      <c r="J129" s="41">
        <v>3000</v>
      </c>
      <c r="K129" s="41">
        <v>0</v>
      </c>
      <c r="L129" s="20">
        <v>3000</v>
      </c>
    </row>
    <row r="130" spans="1:12" ht="12.75" customHeight="1">
      <c r="A130" s="27" t="s">
        <v>58</v>
      </c>
      <c r="B130" s="17"/>
      <c r="C130" s="17"/>
      <c r="D130" s="17"/>
      <c r="E130" s="18" t="s">
        <v>138</v>
      </c>
      <c r="F130" s="18"/>
      <c r="G130" s="17" t="s">
        <v>139</v>
      </c>
      <c r="H130" s="65">
        <v>40000</v>
      </c>
      <c r="I130" s="65"/>
      <c r="J130" s="41">
        <v>40000</v>
      </c>
      <c r="K130" s="41">
        <v>4647.61</v>
      </c>
      <c r="L130" s="20">
        <v>20000</v>
      </c>
    </row>
    <row r="131" spans="1:12" ht="12.75" customHeight="1">
      <c r="A131" s="27" t="s">
        <v>58</v>
      </c>
      <c r="B131" s="17"/>
      <c r="C131" s="17"/>
      <c r="D131" s="17"/>
      <c r="E131" s="18" t="s">
        <v>68</v>
      </c>
      <c r="F131" s="18"/>
      <c r="G131" s="17" t="s">
        <v>69</v>
      </c>
      <c r="H131" s="65">
        <v>100000</v>
      </c>
      <c r="I131" s="65"/>
      <c r="J131" s="41">
        <v>169259.09</v>
      </c>
      <c r="K131" s="41">
        <v>80379.88</v>
      </c>
      <c r="L131" s="20">
        <v>96500</v>
      </c>
    </row>
    <row r="132" spans="1:12" ht="12.75" customHeight="1">
      <c r="A132" s="27" t="s">
        <v>58</v>
      </c>
      <c r="B132" s="17"/>
      <c r="C132" s="17"/>
      <c r="D132" s="17"/>
      <c r="E132" s="18" t="s">
        <v>70</v>
      </c>
      <c r="F132" s="18"/>
      <c r="G132" s="17" t="s">
        <v>71</v>
      </c>
      <c r="H132" s="65">
        <v>116500</v>
      </c>
      <c r="I132" s="65"/>
      <c r="J132" s="41">
        <v>41500</v>
      </c>
      <c r="K132" s="41">
        <v>16857.05</v>
      </c>
      <c r="L132" s="20">
        <v>300000</v>
      </c>
    </row>
    <row r="133" spans="1:12" ht="12.75" customHeight="1">
      <c r="A133" s="27" t="s">
        <v>58</v>
      </c>
      <c r="B133" s="17"/>
      <c r="C133" s="17"/>
      <c r="D133" s="17"/>
      <c r="E133" s="18" t="s">
        <v>114</v>
      </c>
      <c r="F133" s="18"/>
      <c r="G133" s="17" t="s">
        <v>115</v>
      </c>
      <c r="H133" s="65">
        <v>5000</v>
      </c>
      <c r="I133" s="65"/>
      <c r="J133" s="41">
        <v>5000</v>
      </c>
      <c r="K133" s="41"/>
      <c r="L133" s="20">
        <v>5000</v>
      </c>
    </row>
    <row r="134" spans="1:12" ht="12.75" customHeight="1">
      <c r="A134" s="27" t="s">
        <v>58</v>
      </c>
      <c r="B134" s="17"/>
      <c r="C134" s="17"/>
      <c r="D134" s="17"/>
      <c r="E134" s="18" t="s">
        <v>116</v>
      </c>
      <c r="F134" s="18"/>
      <c r="G134" s="17" t="s">
        <v>117</v>
      </c>
      <c r="H134" s="65">
        <v>6000</v>
      </c>
      <c r="I134" s="65"/>
      <c r="J134" s="41">
        <v>6000</v>
      </c>
      <c r="K134" s="41">
        <v>2057</v>
      </c>
      <c r="L134" s="20">
        <v>6000</v>
      </c>
    </row>
    <row r="135" spans="1:12" ht="12.75" customHeight="1">
      <c r="A135" s="27" t="s">
        <v>58</v>
      </c>
      <c r="B135" s="17"/>
      <c r="C135" s="17"/>
      <c r="D135" s="17"/>
      <c r="E135" s="18" t="s">
        <v>140</v>
      </c>
      <c r="F135" s="18"/>
      <c r="G135" s="17" t="s">
        <v>141</v>
      </c>
      <c r="H135" s="65">
        <v>0</v>
      </c>
      <c r="I135" s="65"/>
      <c r="J135" s="41">
        <v>0</v>
      </c>
      <c r="K135" s="41">
        <v>18220</v>
      </c>
      <c r="L135" s="20">
        <v>0</v>
      </c>
    </row>
    <row r="136" spans="1:12" ht="12.75" customHeight="1">
      <c r="A136" s="28" t="s">
        <v>58</v>
      </c>
      <c r="B136" s="6"/>
      <c r="C136" s="6"/>
      <c r="D136" s="6"/>
      <c r="E136" s="6" t="s">
        <v>59</v>
      </c>
      <c r="F136" s="6"/>
      <c r="G136" s="6"/>
      <c r="H136" s="74">
        <f>SUM(H118:I135)</f>
        <v>737000</v>
      </c>
      <c r="I136" s="74"/>
      <c r="J136" s="44">
        <f>SUM(J118:J135)</f>
        <v>745459.09</v>
      </c>
      <c r="K136" s="44">
        <f>SUM(K118:K135)</f>
        <v>461391.66</v>
      </c>
      <c r="L136" s="30">
        <f>SUM(L118:L135)</f>
        <v>927000</v>
      </c>
    </row>
    <row r="137" spans="1:12" s="57" customFormat="1" ht="12.75" customHeight="1">
      <c r="A137" s="23" t="s">
        <v>142</v>
      </c>
      <c r="B137" s="24"/>
      <c r="C137" s="24"/>
      <c r="D137" s="24"/>
      <c r="E137" s="25" t="s">
        <v>132</v>
      </c>
      <c r="F137" s="25"/>
      <c r="G137" s="24" t="s">
        <v>133</v>
      </c>
      <c r="H137" s="66">
        <v>6000</v>
      </c>
      <c r="I137" s="66"/>
      <c r="J137" s="43">
        <v>6000</v>
      </c>
      <c r="K137" s="43">
        <v>2031</v>
      </c>
      <c r="L137" s="26">
        <v>6000</v>
      </c>
    </row>
    <row r="138" spans="1:12" ht="12.75" customHeight="1">
      <c r="A138" s="28" t="s">
        <v>142</v>
      </c>
      <c r="B138" s="6"/>
      <c r="C138" s="6"/>
      <c r="D138" s="6"/>
      <c r="E138" s="6" t="s">
        <v>143</v>
      </c>
      <c r="F138" s="6"/>
      <c r="G138" s="6"/>
      <c r="H138" s="74">
        <v>6000</v>
      </c>
      <c r="I138" s="74"/>
      <c r="J138" s="44">
        <f>SUM(J137)</f>
        <v>6000</v>
      </c>
      <c r="K138" s="44">
        <f>SUM(K137)</f>
        <v>2031</v>
      </c>
      <c r="L138" s="30">
        <f>SUM(L137)</f>
        <v>6000</v>
      </c>
    </row>
    <row r="139" spans="1:12" ht="12.75" customHeight="1">
      <c r="A139" s="23" t="s">
        <v>144</v>
      </c>
      <c r="B139" s="24"/>
      <c r="C139" s="24"/>
      <c r="D139" s="24"/>
      <c r="E139" s="25" t="s">
        <v>145</v>
      </c>
      <c r="F139" s="25"/>
      <c r="G139" s="24" t="s">
        <v>99</v>
      </c>
      <c r="H139" s="66">
        <v>0</v>
      </c>
      <c r="I139" s="66"/>
      <c r="J139" s="43">
        <v>6270</v>
      </c>
      <c r="K139" s="43">
        <v>6270</v>
      </c>
      <c r="L139" s="26">
        <v>0</v>
      </c>
    </row>
    <row r="140" spans="1:12" ht="12.75" customHeight="1">
      <c r="A140" s="27">
        <v>6399</v>
      </c>
      <c r="B140" s="17">
        <v>5365</v>
      </c>
      <c r="C140" s="17"/>
      <c r="D140" s="17"/>
      <c r="E140" s="18">
        <v>5365</v>
      </c>
      <c r="F140" s="18"/>
      <c r="G140" s="17" t="s">
        <v>146</v>
      </c>
      <c r="H140" s="41">
        <v>0</v>
      </c>
      <c r="I140" s="41"/>
      <c r="J140" s="41">
        <v>0</v>
      </c>
      <c r="K140" s="41">
        <v>0</v>
      </c>
      <c r="L140" s="20">
        <v>0</v>
      </c>
    </row>
    <row r="141" spans="1:12" ht="12.75" customHeight="1">
      <c r="A141" s="28" t="s">
        <v>144</v>
      </c>
      <c r="B141" s="6"/>
      <c r="C141" s="6"/>
      <c r="D141" s="6"/>
      <c r="E141" s="6" t="s">
        <v>147</v>
      </c>
      <c r="F141" s="6"/>
      <c r="G141" s="6"/>
      <c r="H141" s="73">
        <v>0</v>
      </c>
      <c r="I141" s="73"/>
      <c r="J141" s="44">
        <f>SUM(J139:J140)</f>
        <v>6270</v>
      </c>
      <c r="K141" s="44">
        <f>SUM(K139:K140)</f>
        <v>6270</v>
      </c>
      <c r="L141" s="30">
        <f>SUM(L139)</f>
        <v>0</v>
      </c>
    </row>
    <row r="142" spans="1:12" ht="12.75" customHeight="1">
      <c r="A142" s="23" t="s">
        <v>148</v>
      </c>
      <c r="B142" s="24"/>
      <c r="C142" s="24"/>
      <c r="D142" s="24"/>
      <c r="E142" s="25" t="s">
        <v>93</v>
      </c>
      <c r="F142" s="25"/>
      <c r="G142" s="24" t="s">
        <v>94</v>
      </c>
      <c r="H142" s="66">
        <v>15000</v>
      </c>
      <c r="I142" s="66"/>
      <c r="J142" s="43">
        <v>15000</v>
      </c>
      <c r="K142" s="43">
        <v>15000</v>
      </c>
      <c r="L142" s="26">
        <v>15000</v>
      </c>
    </row>
    <row r="143" spans="1:12" ht="12.75" customHeight="1">
      <c r="A143" s="28" t="s">
        <v>148</v>
      </c>
      <c r="B143" s="6"/>
      <c r="C143" s="6"/>
      <c r="D143" s="6"/>
      <c r="E143" s="6" t="s">
        <v>149</v>
      </c>
      <c r="F143" s="6"/>
      <c r="G143" s="6"/>
      <c r="H143" s="74">
        <v>10000</v>
      </c>
      <c r="I143" s="74"/>
      <c r="J143" s="44">
        <f>SUM(J142)</f>
        <v>15000</v>
      </c>
      <c r="K143" s="44">
        <f>SUM(K142)</f>
        <v>15000</v>
      </c>
      <c r="L143" s="30">
        <f>SUM(L142)</f>
        <v>15000</v>
      </c>
    </row>
    <row r="144" spans="1:12" ht="12.75" customHeight="1">
      <c r="A144" s="32" t="s">
        <v>150</v>
      </c>
      <c r="B144" s="33"/>
      <c r="C144" s="33"/>
      <c r="D144" s="33"/>
      <c r="E144" s="33"/>
      <c r="F144" s="33"/>
      <c r="G144" s="33"/>
      <c r="H144" s="75">
        <f>SUM(H49+H55+H57+H59+H62+H64+H66+H72+H77+H79+H81+H85+H89+H91+H99+H107+H110+H117+H136+H138+H141+H143)</f>
        <v>2760000</v>
      </c>
      <c r="I144" s="75"/>
      <c r="J144" s="46">
        <f>SUM(J143,J141,J138,J136,J117,J110,J107,J99,J91,J89,J85,J81,J79,J77,J72,J66,J64,J62,J59,J57,J55,J49)</f>
        <v>4873107.09</v>
      </c>
      <c r="K144" s="46">
        <f>SUM(K143,K141,K138,K136,K117,K110,K107,K99,K91,K89,K85,K81,K79,K77,K72,K66,K64,K62,K59,K57,K55,K49)</f>
        <v>3297783.2700000005</v>
      </c>
      <c r="L144" s="40">
        <f>SUM(L49+L55+L57+L59+L62+L64+L66+L72+L77+L79+L81+L85+L89+L91+L99+L107+L110+L117+L136+L138+L141+L143)</f>
        <v>3000000</v>
      </c>
    </row>
    <row r="145" ht="12.75" customHeight="1">
      <c r="A145" s="58" t="s">
        <v>151</v>
      </c>
    </row>
    <row r="146" ht="12.75" customHeight="1">
      <c r="A146" s="58" t="s">
        <v>152</v>
      </c>
    </row>
    <row r="466" ht="12.75" customHeight="1">
      <c r="L466" s="11"/>
    </row>
    <row r="467" ht="12.75" customHeight="1">
      <c r="L467" s="11"/>
    </row>
    <row r="468" ht="12.75" customHeight="1">
      <c r="L468" s="11"/>
    </row>
    <row r="469" ht="12.75" customHeight="1">
      <c r="L469" s="11"/>
    </row>
    <row r="470" ht="12.75" customHeight="1">
      <c r="L470" s="11"/>
    </row>
    <row r="471" ht="12.75" customHeight="1">
      <c r="L471" s="11"/>
    </row>
    <row r="472" ht="12.75" customHeight="1">
      <c r="L472" s="11"/>
    </row>
    <row r="473" ht="12.75" customHeight="1">
      <c r="L473" s="11"/>
    </row>
    <row r="474" ht="12.75" customHeight="1">
      <c r="L474" s="11"/>
    </row>
    <row r="475" ht="12.75" customHeight="1">
      <c r="L475" s="11"/>
    </row>
    <row r="476" ht="12.75" customHeight="1">
      <c r="L476" s="11"/>
    </row>
    <row r="477" ht="12.75" customHeight="1">
      <c r="L477" s="11"/>
    </row>
    <row r="478" ht="12.75" customHeight="1">
      <c r="L478" s="11"/>
    </row>
    <row r="479" ht="12.75" customHeight="1">
      <c r="L479" s="11"/>
    </row>
    <row r="480" ht="12.75" customHeight="1">
      <c r="L480" s="11"/>
    </row>
    <row r="481" ht="12.75" customHeight="1">
      <c r="L481" s="11"/>
    </row>
    <row r="482" ht="12.75" customHeight="1">
      <c r="L482" s="11"/>
    </row>
    <row r="483" ht="12.75" customHeight="1">
      <c r="L483" s="11"/>
    </row>
    <row r="484" ht="12.75" customHeight="1">
      <c r="L484" s="11"/>
    </row>
    <row r="485" ht="12.75" customHeight="1">
      <c r="L485" s="11"/>
    </row>
    <row r="486" ht="12.75" customHeight="1">
      <c r="L486" s="11"/>
    </row>
    <row r="487" ht="12.75" customHeight="1">
      <c r="L487" s="11"/>
    </row>
    <row r="488" ht="12.75" customHeight="1">
      <c r="L488" s="11"/>
    </row>
    <row r="489" ht="12.75" customHeight="1">
      <c r="L489" s="11"/>
    </row>
    <row r="490" ht="12.75" customHeight="1">
      <c r="L490" s="11"/>
    </row>
    <row r="491" ht="12.75" customHeight="1">
      <c r="L491" s="11"/>
    </row>
    <row r="492" ht="12.75" customHeight="1">
      <c r="L492" s="11"/>
    </row>
    <row r="493" ht="12.75" customHeight="1">
      <c r="L493" s="11"/>
    </row>
    <row r="494" ht="12.75" customHeight="1">
      <c r="L494" s="11"/>
    </row>
    <row r="495" ht="12.75" customHeight="1">
      <c r="L495" s="11"/>
    </row>
    <row r="496" ht="12.75" customHeight="1">
      <c r="L496" s="11"/>
    </row>
    <row r="497" ht="12.75" customHeight="1">
      <c r="L497" s="11"/>
    </row>
    <row r="498" ht="12.75" customHeight="1">
      <c r="L498" s="11"/>
    </row>
    <row r="499" ht="12.75" customHeight="1">
      <c r="L499" s="11"/>
    </row>
    <row r="500" ht="12.75" customHeight="1">
      <c r="L500" s="11"/>
    </row>
    <row r="501" ht="12.75" customHeight="1">
      <c r="L501" s="11"/>
    </row>
    <row r="502" ht="12.75" customHeight="1">
      <c r="L502" s="11"/>
    </row>
    <row r="503" ht="12.75" customHeight="1">
      <c r="L503" s="11"/>
    </row>
    <row r="504" ht="12.75" customHeight="1">
      <c r="L504" s="11"/>
    </row>
    <row r="505" ht="12.75" customHeight="1">
      <c r="L505" s="11"/>
    </row>
    <row r="506" ht="12.75" customHeight="1">
      <c r="L506" s="11"/>
    </row>
    <row r="507" ht="12.75" customHeight="1">
      <c r="L507" s="11"/>
    </row>
    <row r="508" ht="12.75" customHeight="1">
      <c r="L508" s="11"/>
    </row>
    <row r="509" ht="12.75" customHeight="1">
      <c r="L509" s="11"/>
    </row>
    <row r="510" ht="12.75" customHeight="1">
      <c r="L510" s="11"/>
    </row>
    <row r="511" ht="12.75" customHeight="1">
      <c r="L511" s="11"/>
    </row>
    <row r="512" ht="12.75" customHeight="1">
      <c r="L512" s="11"/>
    </row>
    <row r="513" ht="12.75" customHeight="1">
      <c r="L513" s="11"/>
    </row>
    <row r="514" ht="12.75" customHeight="1">
      <c r="L514" s="11"/>
    </row>
    <row r="515" ht="12.75" customHeight="1">
      <c r="L515" s="11"/>
    </row>
    <row r="516" ht="12.75" customHeight="1">
      <c r="L516" s="11"/>
    </row>
    <row r="517" ht="12.75" customHeight="1">
      <c r="L517" s="11"/>
    </row>
    <row r="518" ht="12.75" customHeight="1">
      <c r="L518" s="11"/>
    </row>
    <row r="519" ht="12.75" customHeight="1">
      <c r="L519" s="11"/>
    </row>
    <row r="520" ht="12.75" customHeight="1">
      <c r="L520" s="11"/>
    </row>
    <row r="521" ht="12.75" customHeight="1">
      <c r="L521" s="11"/>
    </row>
    <row r="522" ht="12.75" customHeight="1">
      <c r="L522" s="11"/>
    </row>
    <row r="523" ht="12.75" customHeight="1">
      <c r="L523" s="11"/>
    </row>
    <row r="524" ht="12.75" customHeight="1">
      <c r="L524" s="11"/>
    </row>
    <row r="525" ht="12.75" customHeight="1">
      <c r="L525" s="11"/>
    </row>
    <row r="526" ht="12.75" customHeight="1">
      <c r="L526" s="11"/>
    </row>
    <row r="527" ht="12.75" customHeight="1">
      <c r="L527" s="11"/>
    </row>
    <row r="528" ht="12.75" customHeight="1">
      <c r="L528" s="11"/>
    </row>
    <row r="529" ht="12.75" customHeight="1">
      <c r="L529" s="11"/>
    </row>
    <row r="530" ht="12.75" customHeight="1">
      <c r="L530" s="11"/>
    </row>
    <row r="531" ht="12.75" customHeight="1">
      <c r="L531" s="11"/>
    </row>
    <row r="532" ht="12.75" customHeight="1">
      <c r="L532" s="11"/>
    </row>
    <row r="533" ht="12.75" customHeight="1">
      <c r="L533" s="11"/>
    </row>
    <row r="534" ht="12.75" customHeight="1">
      <c r="L534" s="11"/>
    </row>
    <row r="535" ht="12.75" customHeight="1">
      <c r="L535" s="11"/>
    </row>
    <row r="536" ht="12.75" customHeight="1">
      <c r="L536" s="11"/>
    </row>
    <row r="537" ht="12.75" customHeight="1">
      <c r="L537" s="11"/>
    </row>
    <row r="538" ht="12.75" customHeight="1">
      <c r="L538" s="11"/>
    </row>
    <row r="539" ht="12.75" customHeight="1">
      <c r="L539" s="11"/>
    </row>
    <row r="540" ht="12.75" customHeight="1">
      <c r="L540" s="11"/>
    </row>
    <row r="541" ht="12.75" customHeight="1">
      <c r="L541" s="11"/>
    </row>
    <row r="542" ht="12.75" customHeight="1">
      <c r="L542" s="11"/>
    </row>
    <row r="543" ht="12.75" customHeight="1">
      <c r="L543" s="11"/>
    </row>
    <row r="544" ht="12.75" customHeight="1">
      <c r="L544" s="11"/>
    </row>
    <row r="545" ht="12.75" customHeight="1">
      <c r="L545" s="11"/>
    </row>
    <row r="546" ht="12.75" customHeight="1">
      <c r="L546" s="11"/>
    </row>
    <row r="547" ht="12.75" customHeight="1">
      <c r="L547" s="11"/>
    </row>
    <row r="548" ht="12.75" customHeight="1">
      <c r="L548" s="11"/>
    </row>
    <row r="549" ht="12.75" customHeight="1">
      <c r="L549" s="11"/>
    </row>
    <row r="550" ht="12.75" customHeight="1">
      <c r="L550" s="11"/>
    </row>
    <row r="551" ht="12.75" customHeight="1">
      <c r="L551" s="11"/>
    </row>
    <row r="552" ht="12.75" customHeight="1">
      <c r="L552" s="11"/>
    </row>
    <row r="553" ht="12.75" customHeight="1">
      <c r="L553" s="11"/>
    </row>
    <row r="554" ht="12.75" customHeight="1">
      <c r="L554" s="11"/>
    </row>
    <row r="555" ht="12.75" customHeight="1">
      <c r="L555" s="11"/>
    </row>
    <row r="556" ht="12.75" customHeight="1">
      <c r="L556" s="11"/>
    </row>
    <row r="557" ht="12.75" customHeight="1">
      <c r="L557" s="11"/>
    </row>
    <row r="558" ht="12.75" customHeight="1">
      <c r="L558" s="11"/>
    </row>
    <row r="559" ht="12.75" customHeight="1">
      <c r="L559" s="11"/>
    </row>
    <row r="560" ht="12.75" customHeight="1">
      <c r="L560" s="11"/>
    </row>
    <row r="561" ht="12.75" customHeight="1">
      <c r="L561" s="11"/>
    </row>
    <row r="562" ht="12.75" customHeight="1">
      <c r="L562" s="11"/>
    </row>
    <row r="563" ht="12.75" customHeight="1">
      <c r="L563" s="11"/>
    </row>
    <row r="564" ht="12.75" customHeight="1">
      <c r="L564" s="11"/>
    </row>
    <row r="565" ht="12.75" customHeight="1">
      <c r="L565" s="11"/>
    </row>
    <row r="566" ht="12.75" customHeight="1">
      <c r="L566" s="11"/>
    </row>
    <row r="567" ht="12.75" customHeight="1">
      <c r="L567" s="11"/>
    </row>
    <row r="568" ht="12.75" customHeight="1">
      <c r="L568" s="11"/>
    </row>
    <row r="569" ht="12.75" customHeight="1">
      <c r="L569" s="11"/>
    </row>
    <row r="570" ht="12.75" customHeight="1">
      <c r="L570" s="11"/>
    </row>
    <row r="571" ht="12.75" customHeight="1">
      <c r="L571" s="11"/>
    </row>
    <row r="572" ht="12.75" customHeight="1">
      <c r="L572" s="11"/>
    </row>
    <row r="573" ht="12.75" customHeight="1">
      <c r="L573" s="11"/>
    </row>
    <row r="574" ht="12.75" customHeight="1">
      <c r="L574" s="11"/>
    </row>
    <row r="575" ht="12.75" customHeight="1">
      <c r="L575" s="11"/>
    </row>
    <row r="576" ht="12.75" customHeight="1">
      <c r="L576" s="11"/>
    </row>
    <row r="577" ht="12.75" customHeight="1">
      <c r="L577" s="11"/>
    </row>
    <row r="578" ht="12.75" customHeight="1">
      <c r="L578" s="11"/>
    </row>
    <row r="579" ht="12.75" customHeight="1">
      <c r="L579" s="11"/>
    </row>
    <row r="580" ht="12.75" customHeight="1">
      <c r="L580" s="11"/>
    </row>
    <row r="581" ht="12.75" customHeight="1">
      <c r="L581" s="11"/>
    </row>
    <row r="582" ht="12.75" customHeight="1">
      <c r="L582" s="11"/>
    </row>
    <row r="583" ht="12.75" customHeight="1">
      <c r="L583" s="11"/>
    </row>
    <row r="584" ht="12.75" customHeight="1">
      <c r="L584" s="11"/>
    </row>
    <row r="585" ht="12.75" customHeight="1">
      <c r="L585" s="11"/>
    </row>
    <row r="586" ht="12.75" customHeight="1">
      <c r="L586" s="11"/>
    </row>
    <row r="587" ht="12.75" customHeight="1">
      <c r="L587" s="11"/>
    </row>
    <row r="588" ht="12.75" customHeight="1">
      <c r="L588" s="11"/>
    </row>
    <row r="589" ht="12.75" customHeight="1">
      <c r="L589" s="11"/>
    </row>
    <row r="590" ht="12.75" customHeight="1">
      <c r="L590" s="11"/>
    </row>
    <row r="591" ht="12.75" customHeight="1">
      <c r="L591" s="11"/>
    </row>
    <row r="592" ht="12.75" customHeight="1">
      <c r="L592" s="11"/>
    </row>
    <row r="593" ht="12.75" customHeight="1">
      <c r="L593" s="11"/>
    </row>
    <row r="594" ht="12.75" customHeight="1">
      <c r="L594" s="11"/>
    </row>
    <row r="595" ht="12.75" customHeight="1">
      <c r="L595" s="11"/>
    </row>
    <row r="596" ht="12.75" customHeight="1">
      <c r="L596" s="11"/>
    </row>
    <row r="597" ht="12.75" customHeight="1">
      <c r="L597" s="11"/>
    </row>
    <row r="598" ht="12.75" customHeight="1">
      <c r="L598" s="11"/>
    </row>
    <row r="599" ht="12.75" customHeight="1">
      <c r="L599" s="11"/>
    </row>
    <row r="600" ht="12.75" customHeight="1">
      <c r="L600" s="11"/>
    </row>
    <row r="601" ht="12.75" customHeight="1">
      <c r="L601" s="11"/>
    </row>
    <row r="602" ht="12.75" customHeight="1">
      <c r="L602" s="11"/>
    </row>
    <row r="603" ht="12.75" customHeight="1">
      <c r="L603" s="11"/>
    </row>
    <row r="604" ht="12.75" customHeight="1">
      <c r="L604" s="11"/>
    </row>
    <row r="605" ht="12.75" customHeight="1">
      <c r="L605" s="11"/>
    </row>
    <row r="606" ht="12.75" customHeight="1">
      <c r="L606" s="11"/>
    </row>
    <row r="607" ht="12.75" customHeight="1">
      <c r="L607" s="11"/>
    </row>
    <row r="608" ht="12.75" customHeight="1">
      <c r="L608" s="11"/>
    </row>
    <row r="609" ht="12.75" customHeight="1">
      <c r="L609" s="11"/>
    </row>
    <row r="610" ht="12.75" customHeight="1">
      <c r="L610" s="11"/>
    </row>
    <row r="611" ht="12.75" customHeight="1">
      <c r="L611" s="11"/>
    </row>
    <row r="612" ht="12.75" customHeight="1">
      <c r="L612" s="11"/>
    </row>
    <row r="613" ht="12.75" customHeight="1">
      <c r="L613" s="11"/>
    </row>
    <row r="614" ht="12.75" customHeight="1">
      <c r="L614" s="11"/>
    </row>
    <row r="615" ht="12.75" customHeight="1">
      <c r="L615" s="11"/>
    </row>
    <row r="616" ht="12.75" customHeight="1">
      <c r="L616" s="11"/>
    </row>
    <row r="617" ht="12.75" customHeight="1">
      <c r="L617" s="11"/>
    </row>
    <row r="618" ht="12.75" customHeight="1">
      <c r="L618" s="11"/>
    </row>
    <row r="619" ht="12.75" customHeight="1">
      <c r="L619" s="11"/>
    </row>
    <row r="620" ht="12.75" customHeight="1">
      <c r="L620" s="11"/>
    </row>
    <row r="621" ht="12.75" customHeight="1">
      <c r="L621" s="11"/>
    </row>
    <row r="622" ht="12.75" customHeight="1">
      <c r="L622" s="11"/>
    </row>
    <row r="623" ht="12.75" customHeight="1">
      <c r="L623" s="11"/>
    </row>
    <row r="624" ht="12.75" customHeight="1">
      <c r="L624" s="11"/>
    </row>
    <row r="625" ht="12.75" customHeight="1">
      <c r="L625" s="11"/>
    </row>
    <row r="626" ht="12.75" customHeight="1">
      <c r="L626" s="11"/>
    </row>
    <row r="627" ht="12.75" customHeight="1">
      <c r="L627" s="11"/>
    </row>
    <row r="628" ht="12.75" customHeight="1">
      <c r="L628" s="11"/>
    </row>
    <row r="629" ht="12.75" customHeight="1">
      <c r="L629" s="11"/>
    </row>
    <row r="630" ht="12.75" customHeight="1">
      <c r="L630" s="11"/>
    </row>
    <row r="631" ht="12.75" customHeight="1">
      <c r="L631" s="11"/>
    </row>
    <row r="632" ht="12.75" customHeight="1">
      <c r="L632" s="11"/>
    </row>
    <row r="633" ht="12.75" customHeight="1">
      <c r="L633" s="11"/>
    </row>
    <row r="634" ht="12.75" customHeight="1">
      <c r="L634" s="11"/>
    </row>
    <row r="635" ht="12.75" customHeight="1">
      <c r="L635" s="11"/>
    </row>
    <row r="636" ht="12.75" customHeight="1">
      <c r="L636" s="11"/>
    </row>
    <row r="637" ht="12.75" customHeight="1">
      <c r="L637" s="11"/>
    </row>
    <row r="638" ht="12.75" customHeight="1">
      <c r="L638" s="11"/>
    </row>
    <row r="639" ht="12.75" customHeight="1">
      <c r="L639" s="11"/>
    </row>
    <row r="640" ht="12.75" customHeight="1">
      <c r="L640" s="11"/>
    </row>
    <row r="641" ht="12.75" customHeight="1">
      <c r="L641" s="11"/>
    </row>
    <row r="642" ht="12.75" customHeight="1">
      <c r="L642" s="11"/>
    </row>
    <row r="643" ht="12.75" customHeight="1">
      <c r="L643" s="11"/>
    </row>
    <row r="644" ht="12.75" customHeight="1">
      <c r="L644" s="11"/>
    </row>
    <row r="645" ht="12.75" customHeight="1">
      <c r="L645" s="11"/>
    </row>
    <row r="646" ht="12.75" customHeight="1">
      <c r="L646" s="11"/>
    </row>
    <row r="647" ht="12.75" customHeight="1">
      <c r="L647" s="11"/>
    </row>
    <row r="648" ht="12.75" customHeight="1">
      <c r="L648" s="11"/>
    </row>
    <row r="649" ht="12.75" customHeight="1">
      <c r="L649" s="11"/>
    </row>
    <row r="650" ht="12.75" customHeight="1">
      <c r="L650" s="11"/>
    </row>
    <row r="651" ht="12.75" customHeight="1">
      <c r="L651" s="11"/>
    </row>
    <row r="652" ht="12.75" customHeight="1">
      <c r="L652" s="11"/>
    </row>
    <row r="653" ht="12.75" customHeight="1">
      <c r="L653" s="11"/>
    </row>
    <row r="654" ht="12.75" customHeight="1">
      <c r="L654" s="11"/>
    </row>
    <row r="655" ht="12.75" customHeight="1">
      <c r="L655" s="11"/>
    </row>
    <row r="656" ht="12.75" customHeight="1">
      <c r="L656" s="11"/>
    </row>
    <row r="657" ht="12.75" customHeight="1">
      <c r="L657" s="11"/>
    </row>
    <row r="658" ht="12.75" customHeight="1">
      <c r="L658" s="11"/>
    </row>
    <row r="659" ht="12.75" customHeight="1">
      <c r="L659" s="11"/>
    </row>
    <row r="660" ht="12.75" customHeight="1">
      <c r="L660" s="11"/>
    </row>
    <row r="661" ht="12.75" customHeight="1">
      <c r="L661" s="11"/>
    </row>
    <row r="662" ht="12.75" customHeight="1">
      <c r="L662" s="11"/>
    </row>
    <row r="663" ht="12.75" customHeight="1">
      <c r="L663" s="11"/>
    </row>
    <row r="664" ht="12.75" customHeight="1">
      <c r="L664" s="11"/>
    </row>
    <row r="665" ht="12.75" customHeight="1">
      <c r="L665" s="11"/>
    </row>
    <row r="666" ht="12.75" customHeight="1">
      <c r="L666" s="11"/>
    </row>
    <row r="667" ht="12.75" customHeight="1">
      <c r="L667" s="11"/>
    </row>
    <row r="668" ht="12.75" customHeight="1">
      <c r="L668" s="11"/>
    </row>
    <row r="669" ht="12.75" customHeight="1">
      <c r="L669" s="11"/>
    </row>
    <row r="670" ht="12.75" customHeight="1">
      <c r="L670" s="11"/>
    </row>
    <row r="671" ht="12.75" customHeight="1">
      <c r="L671" s="11"/>
    </row>
    <row r="672" ht="12.75" customHeight="1">
      <c r="L672" s="11"/>
    </row>
    <row r="673" ht="12.75" customHeight="1">
      <c r="L673" s="11"/>
    </row>
    <row r="674" ht="12.75" customHeight="1">
      <c r="L674" s="11"/>
    </row>
    <row r="675" ht="12.75" customHeight="1">
      <c r="L675" s="11"/>
    </row>
    <row r="676" ht="12.75" customHeight="1">
      <c r="L676" s="11"/>
    </row>
    <row r="677" ht="12.75" customHeight="1">
      <c r="L677" s="11"/>
    </row>
    <row r="678" ht="12.75" customHeight="1">
      <c r="L678" s="11"/>
    </row>
    <row r="679" ht="12.75" customHeight="1">
      <c r="L679" s="11"/>
    </row>
    <row r="680" ht="12.75" customHeight="1">
      <c r="L680" s="11"/>
    </row>
    <row r="681" ht="12.75" customHeight="1">
      <c r="L681" s="11"/>
    </row>
    <row r="682" ht="12.75" customHeight="1">
      <c r="L682" s="11"/>
    </row>
    <row r="683" ht="12.75" customHeight="1">
      <c r="L683" s="11"/>
    </row>
    <row r="684" ht="12.75" customHeight="1">
      <c r="L684" s="11"/>
    </row>
    <row r="685" ht="12.75" customHeight="1">
      <c r="L685" s="11"/>
    </row>
    <row r="686" ht="12.75" customHeight="1">
      <c r="L686" s="11"/>
    </row>
    <row r="687" ht="12.75" customHeight="1">
      <c r="L687" s="11"/>
    </row>
    <row r="688" ht="12.75" customHeight="1">
      <c r="L688" s="11"/>
    </row>
    <row r="689" ht="12.75" customHeight="1">
      <c r="L689" s="11"/>
    </row>
    <row r="690" ht="12.75" customHeight="1">
      <c r="L690" s="11"/>
    </row>
    <row r="691" ht="12.75" customHeight="1">
      <c r="L691" s="11"/>
    </row>
    <row r="692" ht="12.75" customHeight="1">
      <c r="L692" s="11"/>
    </row>
    <row r="693" ht="12.75" customHeight="1">
      <c r="L693" s="11"/>
    </row>
    <row r="694" ht="12.75" customHeight="1">
      <c r="L694" s="11"/>
    </row>
    <row r="695" ht="12.75" customHeight="1">
      <c r="L695" s="11"/>
    </row>
    <row r="696" ht="12.75" customHeight="1">
      <c r="L696" s="11"/>
    </row>
    <row r="697" ht="12.75" customHeight="1">
      <c r="L697" s="11"/>
    </row>
    <row r="698" ht="12.75" customHeight="1">
      <c r="L698" s="11"/>
    </row>
    <row r="699" ht="12.75" customHeight="1">
      <c r="L699" s="11"/>
    </row>
    <row r="700" ht="12.75" customHeight="1">
      <c r="L700" s="11"/>
    </row>
    <row r="701" ht="12.75" customHeight="1">
      <c r="L701" s="11"/>
    </row>
    <row r="702" ht="12.75" customHeight="1">
      <c r="L702" s="11"/>
    </row>
    <row r="703" ht="12.75" customHeight="1">
      <c r="L703" s="11"/>
    </row>
    <row r="704" ht="12.75" customHeight="1">
      <c r="L704" s="11"/>
    </row>
    <row r="705" ht="12.75" customHeight="1">
      <c r="L705" s="11"/>
    </row>
    <row r="706" ht="12.75" customHeight="1">
      <c r="L706" s="11"/>
    </row>
    <row r="707" ht="12.75" customHeight="1">
      <c r="L707" s="11"/>
    </row>
    <row r="708" ht="12.75" customHeight="1">
      <c r="L708" s="11"/>
    </row>
    <row r="709" ht="12.75" customHeight="1">
      <c r="L709" s="11"/>
    </row>
    <row r="710" ht="12.75" customHeight="1">
      <c r="L710" s="11"/>
    </row>
    <row r="711" ht="12.75" customHeight="1">
      <c r="L711" s="11"/>
    </row>
    <row r="712" ht="12.75" customHeight="1">
      <c r="L712" s="11"/>
    </row>
    <row r="713" ht="12.75" customHeight="1">
      <c r="L713" s="11"/>
    </row>
    <row r="714" ht="12.75" customHeight="1">
      <c r="L714" s="11"/>
    </row>
    <row r="715" ht="12.75" customHeight="1">
      <c r="L715" s="11"/>
    </row>
    <row r="716" ht="12.75" customHeight="1">
      <c r="L716" s="11"/>
    </row>
    <row r="717" ht="12.75" customHeight="1">
      <c r="L717" s="11"/>
    </row>
    <row r="718" ht="12.75" customHeight="1">
      <c r="L718" s="11"/>
    </row>
    <row r="719" ht="12.75" customHeight="1">
      <c r="L719" s="11"/>
    </row>
    <row r="720" ht="12.75" customHeight="1">
      <c r="L720" s="11"/>
    </row>
    <row r="721" ht="12.75" customHeight="1">
      <c r="L721" s="11"/>
    </row>
    <row r="722" ht="12.75" customHeight="1">
      <c r="L722" s="11"/>
    </row>
    <row r="723" ht="12.75" customHeight="1">
      <c r="L723" s="11"/>
    </row>
    <row r="724" ht="12.75" customHeight="1">
      <c r="L724" s="11"/>
    </row>
    <row r="725" ht="12.75" customHeight="1">
      <c r="L725" s="11"/>
    </row>
    <row r="726" ht="12.75" customHeight="1">
      <c r="L726" s="11"/>
    </row>
    <row r="727" ht="12.75" customHeight="1">
      <c r="L727" s="11"/>
    </row>
    <row r="728" ht="12.75" customHeight="1">
      <c r="L728" s="11"/>
    </row>
    <row r="729" ht="12.75" customHeight="1">
      <c r="L729" s="11"/>
    </row>
    <row r="730" ht="12.75" customHeight="1">
      <c r="L730" s="11"/>
    </row>
    <row r="731" ht="12.75" customHeight="1">
      <c r="L731" s="11"/>
    </row>
    <row r="732" ht="12.75" customHeight="1">
      <c r="L732" s="11"/>
    </row>
    <row r="733" ht="12.75" customHeight="1">
      <c r="L733" s="11"/>
    </row>
    <row r="734" ht="12.75" customHeight="1">
      <c r="L734" s="11"/>
    </row>
    <row r="735" ht="12.75" customHeight="1">
      <c r="L735" s="11"/>
    </row>
    <row r="736" ht="12.75" customHeight="1">
      <c r="L736" s="11"/>
    </row>
    <row r="737" ht="12.75" customHeight="1">
      <c r="L737" s="11"/>
    </row>
    <row r="738" ht="12.75" customHeight="1">
      <c r="L738" s="11"/>
    </row>
    <row r="739" ht="12.75" customHeight="1">
      <c r="L739" s="11"/>
    </row>
    <row r="740" ht="12.75" customHeight="1">
      <c r="L740" s="11"/>
    </row>
    <row r="741" ht="12.75" customHeight="1">
      <c r="L741" s="11"/>
    </row>
    <row r="742" ht="12.75" customHeight="1">
      <c r="L742" s="11"/>
    </row>
    <row r="743" ht="12.75" customHeight="1">
      <c r="L743" s="11"/>
    </row>
    <row r="744" ht="12.75" customHeight="1">
      <c r="L744" s="11"/>
    </row>
    <row r="745" ht="12.75" customHeight="1">
      <c r="L745" s="11"/>
    </row>
    <row r="746" ht="12.75" customHeight="1">
      <c r="L746" s="11"/>
    </row>
    <row r="747" ht="12.75" customHeight="1">
      <c r="L747" s="11"/>
    </row>
    <row r="748" ht="12.75" customHeight="1">
      <c r="L748" s="11"/>
    </row>
    <row r="749" ht="12.75" customHeight="1">
      <c r="L749" s="11"/>
    </row>
    <row r="750" ht="12.75" customHeight="1">
      <c r="L750" s="11"/>
    </row>
    <row r="751" ht="12.75" customHeight="1">
      <c r="L751" s="11"/>
    </row>
    <row r="752" ht="12.75" customHeight="1">
      <c r="L752" s="11"/>
    </row>
    <row r="753" ht="12.75" customHeight="1">
      <c r="L753" s="11"/>
    </row>
    <row r="754" ht="12.75" customHeight="1">
      <c r="L754" s="11"/>
    </row>
    <row r="755" ht="12.75" customHeight="1">
      <c r="L755" s="11"/>
    </row>
    <row r="756" ht="12.75" customHeight="1">
      <c r="L756" s="11"/>
    </row>
    <row r="757" ht="12.75" customHeight="1">
      <c r="L757" s="11"/>
    </row>
    <row r="758" ht="12.75" customHeight="1">
      <c r="L758" s="11"/>
    </row>
    <row r="759" ht="12.75" customHeight="1">
      <c r="L759" s="11"/>
    </row>
    <row r="760" ht="12.75" customHeight="1">
      <c r="L760" s="11"/>
    </row>
    <row r="761" ht="12.75" customHeight="1">
      <c r="L761" s="11"/>
    </row>
    <row r="762" ht="12.75" customHeight="1">
      <c r="L762" s="11"/>
    </row>
    <row r="763" ht="12.75" customHeight="1">
      <c r="L763" s="11"/>
    </row>
    <row r="764" ht="12.75" customHeight="1">
      <c r="L764" s="11"/>
    </row>
    <row r="765" ht="12.75" customHeight="1">
      <c r="L765" s="11"/>
    </row>
    <row r="766" ht="12.75" customHeight="1">
      <c r="L766" s="11"/>
    </row>
    <row r="767" ht="12.75" customHeight="1">
      <c r="L767" s="11"/>
    </row>
    <row r="768" ht="12.75" customHeight="1">
      <c r="L768" s="11"/>
    </row>
    <row r="769" ht="12.75" customHeight="1">
      <c r="L769" s="11"/>
    </row>
    <row r="770" ht="12.75" customHeight="1">
      <c r="L770" s="11"/>
    </row>
    <row r="771" ht="12.75" customHeight="1">
      <c r="L771" s="11"/>
    </row>
    <row r="772" ht="12.75" customHeight="1">
      <c r="L772" s="11"/>
    </row>
    <row r="773" ht="12.75" customHeight="1">
      <c r="L773" s="11"/>
    </row>
  </sheetData>
  <sheetProtection/>
  <mergeCells count="119">
    <mergeCell ref="H28:I28"/>
    <mergeCell ref="H29:I29"/>
    <mergeCell ref="H61:I61"/>
    <mergeCell ref="H62:I62"/>
    <mergeCell ref="H63:I63"/>
    <mergeCell ref="H48:I48"/>
    <mergeCell ref="H49:I49"/>
    <mergeCell ref="H45:I45"/>
    <mergeCell ref="H46:I46"/>
    <mergeCell ref="H47:I47"/>
    <mergeCell ref="H114:I114"/>
    <mergeCell ref="H115:I115"/>
    <mergeCell ref="H117:I117"/>
    <mergeCell ref="H144:I144"/>
    <mergeCell ref="H142:I142"/>
    <mergeCell ref="H143:I143"/>
    <mergeCell ref="H138:I138"/>
    <mergeCell ref="H139:I139"/>
    <mergeCell ref="H141:I141"/>
    <mergeCell ref="H128:I128"/>
    <mergeCell ref="H131:I131"/>
    <mergeCell ref="H136:I136"/>
    <mergeCell ref="H137:I137"/>
    <mergeCell ref="H132:I132"/>
    <mergeCell ref="H133:I133"/>
    <mergeCell ref="H134:I134"/>
    <mergeCell ref="H135:I135"/>
    <mergeCell ref="H121:I121"/>
    <mergeCell ref="H122:I122"/>
    <mergeCell ref="H123:I123"/>
    <mergeCell ref="H125:I125"/>
    <mergeCell ref="H129:I129"/>
    <mergeCell ref="H130:I130"/>
    <mergeCell ref="H108:I108"/>
    <mergeCell ref="H109:I109"/>
    <mergeCell ref="H110:I110"/>
    <mergeCell ref="H127:I127"/>
    <mergeCell ref="H118:I118"/>
    <mergeCell ref="H119:I119"/>
    <mergeCell ref="H126:I126"/>
    <mergeCell ref="H124:I124"/>
    <mergeCell ref="H113:I113"/>
    <mergeCell ref="H120:I120"/>
    <mergeCell ref="H101:I101"/>
    <mergeCell ref="H99:I99"/>
    <mergeCell ref="H100:I100"/>
    <mergeCell ref="H102:I102"/>
    <mergeCell ref="H105:I105"/>
    <mergeCell ref="H107:I107"/>
    <mergeCell ref="H111:I111"/>
    <mergeCell ref="H112:I112"/>
    <mergeCell ref="H106:I106"/>
    <mergeCell ref="H90:I90"/>
    <mergeCell ref="H93:I93"/>
    <mergeCell ref="H95:I95"/>
    <mergeCell ref="H96:I96"/>
    <mergeCell ref="H91:I91"/>
    <mergeCell ref="H92:I92"/>
    <mergeCell ref="H103:I103"/>
    <mergeCell ref="H82:I82"/>
    <mergeCell ref="H83:I83"/>
    <mergeCell ref="H84:I84"/>
    <mergeCell ref="H85:I85"/>
    <mergeCell ref="H86:I86"/>
    <mergeCell ref="H88:I88"/>
    <mergeCell ref="H89:I89"/>
    <mergeCell ref="H81:I81"/>
    <mergeCell ref="H67:I67"/>
    <mergeCell ref="H69:I69"/>
    <mergeCell ref="H70:I70"/>
    <mergeCell ref="H71:I71"/>
    <mergeCell ref="H72:I72"/>
    <mergeCell ref="H77:I77"/>
    <mergeCell ref="H78:I78"/>
    <mergeCell ref="H79:I79"/>
    <mergeCell ref="H80:I80"/>
    <mergeCell ref="H55:I55"/>
    <mergeCell ref="H56:I56"/>
    <mergeCell ref="H57:I57"/>
    <mergeCell ref="H58:I58"/>
    <mergeCell ref="H59:I59"/>
    <mergeCell ref="H60:I60"/>
    <mergeCell ref="H65:I65"/>
    <mergeCell ref="H66:I66"/>
    <mergeCell ref="H64:I64"/>
    <mergeCell ref="H33:I33"/>
    <mergeCell ref="H34:I34"/>
    <mergeCell ref="H35:I35"/>
    <mergeCell ref="H36:I36"/>
    <mergeCell ref="H39:I39"/>
    <mergeCell ref="H44:I44"/>
    <mergeCell ref="H20:I20"/>
    <mergeCell ref="H21:I21"/>
    <mergeCell ref="H22:I22"/>
    <mergeCell ref="H23:I23"/>
    <mergeCell ref="H37:I37"/>
    <mergeCell ref="H38:I38"/>
    <mergeCell ref="H26:I26"/>
    <mergeCell ref="H27:I27"/>
    <mergeCell ref="H32:I32"/>
    <mergeCell ref="H24:I24"/>
    <mergeCell ref="J6:J7"/>
    <mergeCell ref="H6:H7"/>
    <mergeCell ref="H9:I9"/>
    <mergeCell ref="C1:L3"/>
    <mergeCell ref="H8:I8"/>
    <mergeCell ref="H10:I10"/>
    <mergeCell ref="K6:K7"/>
    <mergeCell ref="L6:L7"/>
    <mergeCell ref="H51:I51"/>
    <mergeCell ref="H11:I11"/>
    <mergeCell ref="H12:I12"/>
    <mergeCell ref="H25:I25"/>
    <mergeCell ref="H13:I13"/>
    <mergeCell ref="H14:I14"/>
    <mergeCell ref="H15:I15"/>
    <mergeCell ref="H16:I16"/>
    <mergeCell ref="H17:I17"/>
    <mergeCell ref="H18:I18"/>
  </mergeCells>
  <printOptions/>
  <pageMargins left="0.393056" right="0.394444" top="0.393056" bottom="0.590972" header="0.393056" footer="0.5909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HP</cp:lastModifiedBy>
  <cp:lastPrinted>2020-11-09T12:27:42Z</cp:lastPrinted>
  <dcterms:created xsi:type="dcterms:W3CDTF">2017-11-06T13:09:16Z</dcterms:created>
  <dcterms:modified xsi:type="dcterms:W3CDTF">2021-11-08T11:24:12Z</dcterms:modified>
  <cp:category/>
  <cp:version/>
  <cp:contentType/>
  <cp:contentStatus/>
</cp:coreProperties>
</file>